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240" yWindow="150" windowWidth="25875" windowHeight="10290" tabRatio="682"/>
  </bookViews>
  <sheets>
    <sheet name="9-Росреестр" sheetId="2" r:id="rId1"/>
    <sheet name="спр_районы" sheetId="8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xlnm._FilterDatabase" localSheetId="0" hidden="1">'9-Росреестр'!$B$3:$AB$74</definedName>
    <definedName name="Z_28E4284C_5A14_4920_8A15_8C9FD6EAACB7_.wvu.FilterData" localSheetId="0" hidden="1">'9-Росреестр'!$B$3:$W$73</definedName>
    <definedName name="Z_8B9EB499_BCDA_47AD_AA20_09A159434E57_.wvu.FilterData" localSheetId="0" hidden="1">'9-Росреестр'!$B$3:$W$73</definedName>
    <definedName name="Z_8B9EB499_BCDA_47AD_AA20_09A159434E57_.wvu.PrintTitles" localSheetId="0" hidden="1">'9-Росреестр'!$3:$3</definedName>
    <definedName name="Z_90959C00_45BA_4A5B_980B_7C29CD12BA8E_.wvu.FilterData" localSheetId="0" hidden="1">'9-Росреестр'!$B$3:$W$73</definedName>
    <definedName name="Z_999A2923_589E_4170_8177_72B78EF0EF65_.wvu.FilterData" localSheetId="0" hidden="1">'9-Росреестр'!$B$3:$W$73</definedName>
    <definedName name="Z_999A2923_589E_4170_8177_72B78EF0EF65_.wvu.PrintTitles" localSheetId="0" hidden="1">'9-Росреестр'!$3:$3</definedName>
    <definedName name="Z_BA106C41_1392_4740_8102_DE78DE9C81EA_.wvu.PrintTitles" localSheetId="0" hidden="1">'9-Росреестр'!$3:$3</definedName>
    <definedName name="Z_F2621767_8223_450A_ACCF_3D223F202363_.wvu.PrintTitles" localSheetId="0" hidden="1">'9-Росреестр'!$3:$3</definedName>
    <definedName name="_xlnm.Print_Titles" localSheetId="0">'9-Росреестр'!$3:$3</definedName>
    <definedName name="кадастр">#REF!</definedName>
    <definedName name="_xlnm.Print_Area" localSheetId="0">'9-Росреестр'!$A$1:$AA$74</definedName>
    <definedName name="округ">#REF!</definedName>
    <definedName name="районы">[7]Лист5!$A:$D</definedName>
    <definedName name="росреестр_бумага">#REF!</definedName>
    <definedName name="Росреестр_сельсовет">#REF!</definedName>
    <definedName name="СМЭВ" localSheetId="0">[1]шахматка!#REF!</definedName>
    <definedName name="СМЭВ">[1]шахматка!#REF!</definedName>
    <definedName name="СМЭВ_Апрель" localSheetId="0">[2]шахматка!#REF!</definedName>
    <definedName name="СМЭВ_Апрель">[2]шахматка!#REF!</definedName>
    <definedName name="смэв_июнь" localSheetId="0">[3]шахматка!#REF!</definedName>
    <definedName name="смэв_июнь">[3]шахматка!#REF!</definedName>
    <definedName name="СМЭВ_МАЙ1" localSheetId="0">[4]шахматка!#REF!</definedName>
    <definedName name="СМЭВ_МАЙ1">[4]шахматка!#REF!</definedName>
    <definedName name="смэв_март" localSheetId="0">[5]Шахматка!#REF!</definedName>
    <definedName name="смэв_март">[5]Шахматка!#REF!</definedName>
    <definedName name="смэв_январь">[6]шахматка!$A$4:$H$53</definedName>
    <definedName name="спр_районы">спр_районы!$A:$D</definedName>
  </definedNames>
  <calcPr calcId="125725"/>
</workbook>
</file>

<file path=xl/calcChain.xml><?xml version="1.0" encoding="utf-8"?>
<calcChain xmlns="http://schemas.openxmlformats.org/spreadsheetml/2006/main">
  <c r="AB4" i="2"/>
  <c r="AB7"/>
  <c r="AB16"/>
  <c r="AB24"/>
  <c r="AB23"/>
  <c r="AB6"/>
  <c r="AB8"/>
  <c r="AB9"/>
  <c r="AB15"/>
  <c r="AB49"/>
  <c r="AB20"/>
  <c r="AB37"/>
  <c r="AB41"/>
  <c r="AB50"/>
  <c r="AB55"/>
  <c r="AB70"/>
  <c r="AB59"/>
  <c r="AB12"/>
  <c r="AB71"/>
  <c r="AB38"/>
  <c r="AB72"/>
  <c r="AB30"/>
  <c r="AB33"/>
  <c r="AB42"/>
  <c r="AB11"/>
  <c r="AB57"/>
  <c r="AB68"/>
  <c r="AB73"/>
  <c r="AB62"/>
  <c r="AB32"/>
  <c r="AB44"/>
  <c r="AB36"/>
  <c r="AB43"/>
  <c r="AB67"/>
  <c r="AB25"/>
  <c r="AB13"/>
  <c r="AB51"/>
  <c r="AB28"/>
  <c r="AB35"/>
  <c r="AB46"/>
  <c r="AB17"/>
  <c r="AB52"/>
  <c r="AB45"/>
  <c r="AB61"/>
  <c r="AB5"/>
  <c r="AB27"/>
  <c r="AB29"/>
  <c r="AB19"/>
  <c r="AB39"/>
  <c r="AB56"/>
  <c r="AB63"/>
  <c r="AB54"/>
  <c r="AB53"/>
  <c r="AB66"/>
  <c r="AB22"/>
  <c r="AB65"/>
  <c r="AB69"/>
  <c r="AB18"/>
  <c r="AB26"/>
  <c r="AB34"/>
  <c r="AB48"/>
  <c r="AB14"/>
  <c r="AB64"/>
  <c r="AB31"/>
  <c r="AB60"/>
  <c r="AB47"/>
  <c r="AB58"/>
  <c r="AB21"/>
  <c r="AB40"/>
  <c r="AB10"/>
  <c r="P74" l="1"/>
  <c r="Q74"/>
  <c r="R74"/>
  <c r="S74"/>
  <c r="T74"/>
  <c r="U74"/>
  <c r="V74"/>
  <c r="W74"/>
  <c r="X74"/>
  <c r="Y74"/>
  <c r="Z74"/>
  <c r="L74"/>
  <c r="M74"/>
  <c r="N74"/>
  <c r="O5" i="8"/>
  <c r="O6"/>
  <c r="O7"/>
  <c r="O8"/>
  <c r="O9"/>
  <c r="O10"/>
  <c r="O11"/>
  <c r="O12"/>
  <c r="O13"/>
  <c r="O14"/>
  <c r="O15"/>
  <c r="O16"/>
  <c r="O17"/>
  <c r="O18"/>
  <c r="O19"/>
  <c r="O20"/>
  <c r="O21"/>
  <c r="O22"/>
  <c r="O23"/>
  <c r="O24"/>
  <c r="O25"/>
  <c r="O26"/>
  <c r="O27"/>
  <c r="O28"/>
  <c r="O29"/>
  <c r="O30"/>
  <c r="O31"/>
  <c r="O32"/>
  <c r="O33"/>
  <c r="O34"/>
  <c r="O35"/>
  <c r="O36"/>
  <c r="O37"/>
  <c r="O38"/>
  <c r="O39"/>
  <c r="O40"/>
  <c r="O41"/>
  <c r="O42"/>
  <c r="O43"/>
  <c r="O44"/>
  <c r="O45"/>
  <c r="O46"/>
  <c r="O47"/>
  <c r="O48"/>
  <c r="O49"/>
  <c r="O50"/>
  <c r="O51"/>
  <c r="O52"/>
  <c r="O53"/>
  <c r="O54"/>
  <c r="O55"/>
  <c r="O56"/>
  <c r="O57"/>
  <c r="O58"/>
  <c r="O59"/>
  <c r="O60"/>
  <c r="O61"/>
  <c r="O62"/>
  <c r="O63"/>
  <c r="O64"/>
  <c r="O65"/>
  <c r="O66"/>
  <c r="O67"/>
  <c r="O68"/>
  <c r="O69"/>
  <c r="O70"/>
  <c r="O71"/>
  <c r="O72"/>
  <c r="O73"/>
  <c r="O74"/>
  <c r="O4" i="2"/>
  <c r="O7"/>
  <c r="O16"/>
  <c r="O24"/>
  <c r="O23"/>
  <c r="O6"/>
  <c r="O8"/>
  <c r="O9"/>
  <c r="O15"/>
  <c r="O49"/>
  <c r="O20"/>
  <c r="O37"/>
  <c r="O41"/>
  <c r="O50"/>
  <c r="O55"/>
  <c r="O70"/>
  <c r="O59"/>
  <c r="O12"/>
  <c r="O71"/>
  <c r="O38"/>
  <c r="O72"/>
  <c r="O30"/>
  <c r="O33"/>
  <c r="O42"/>
  <c r="O11"/>
  <c r="O57"/>
  <c r="O68"/>
  <c r="O73"/>
  <c r="O62"/>
  <c r="O32"/>
  <c r="O44"/>
  <c r="O36"/>
  <c r="O43"/>
  <c r="O67"/>
  <c r="O25"/>
  <c r="O13"/>
  <c r="O51"/>
  <c r="O28"/>
  <c r="O35"/>
  <c r="O46"/>
  <c r="O17"/>
  <c r="O52"/>
  <c r="O45"/>
  <c r="O61"/>
  <c r="O5"/>
  <c r="O27"/>
  <c r="O29"/>
  <c r="O19"/>
  <c r="O39"/>
  <c r="O56"/>
  <c r="O63"/>
  <c r="O54"/>
  <c r="O53"/>
  <c r="O66"/>
  <c r="O22"/>
  <c r="O65"/>
  <c r="O69"/>
  <c r="O18"/>
  <c r="O26"/>
  <c r="O34"/>
  <c r="O48"/>
  <c r="O14"/>
  <c r="O64"/>
  <c r="O31"/>
  <c r="O60"/>
  <c r="O47"/>
  <c r="O58"/>
  <c r="O21"/>
  <c r="O40"/>
  <c r="AA5" i="8"/>
  <c r="AB5"/>
  <c r="AA6"/>
  <c r="AB6"/>
  <c r="AA7"/>
  <c r="AB7"/>
  <c r="AA8"/>
  <c r="AB8"/>
  <c r="AA9"/>
  <c r="AB9"/>
  <c r="AA10"/>
  <c r="AB10"/>
  <c r="AA11"/>
  <c r="AB11"/>
  <c r="AA12"/>
  <c r="AB12"/>
  <c r="AA13"/>
  <c r="AB13"/>
  <c r="AA14"/>
  <c r="AB14"/>
  <c r="AA15"/>
  <c r="AB15"/>
  <c r="AA16"/>
  <c r="AB16"/>
  <c r="AA17"/>
  <c r="AB17"/>
  <c r="AA18"/>
  <c r="AB18"/>
  <c r="AA19"/>
  <c r="AB19"/>
  <c r="AA20"/>
  <c r="AB20"/>
  <c r="AA21"/>
  <c r="AB21"/>
  <c r="AA22"/>
  <c r="AB22"/>
  <c r="AA23"/>
  <c r="AB23"/>
  <c r="AA24"/>
  <c r="AB24"/>
  <c r="AA25"/>
  <c r="AB25"/>
  <c r="AA26"/>
  <c r="AB26"/>
  <c r="AA27"/>
  <c r="AB27"/>
  <c r="AA28"/>
  <c r="AB28"/>
  <c r="AA29"/>
  <c r="AB29"/>
  <c r="AA30"/>
  <c r="AB30"/>
  <c r="AA31"/>
  <c r="AB31"/>
  <c r="AA32"/>
  <c r="AB32"/>
  <c r="AA33"/>
  <c r="AB33"/>
  <c r="AA34"/>
  <c r="AB34"/>
  <c r="AA35"/>
  <c r="AB35"/>
  <c r="AA36"/>
  <c r="AB36"/>
  <c r="AA37"/>
  <c r="AB37"/>
  <c r="AA38"/>
  <c r="AB38"/>
  <c r="AA39"/>
  <c r="AB39"/>
  <c r="AA40"/>
  <c r="AB40"/>
  <c r="AA41"/>
  <c r="AB41"/>
  <c r="AA42"/>
  <c r="AB42"/>
  <c r="AA43"/>
  <c r="AB43"/>
  <c r="AA44"/>
  <c r="AB44"/>
  <c r="AA45"/>
  <c r="AB45"/>
  <c r="AA46"/>
  <c r="AB46"/>
  <c r="AA47"/>
  <c r="AB47"/>
  <c r="AA48"/>
  <c r="AB48"/>
  <c r="AA49"/>
  <c r="AB49"/>
  <c r="AA50"/>
  <c r="AB50"/>
  <c r="AA51"/>
  <c r="AB51"/>
  <c r="AA52"/>
  <c r="AB52"/>
  <c r="AA53"/>
  <c r="AB53"/>
  <c r="AA54"/>
  <c r="AB54"/>
  <c r="AA55"/>
  <c r="AB55"/>
  <c r="AA56"/>
  <c r="AB56"/>
  <c r="AA57"/>
  <c r="AB57"/>
  <c r="AA58"/>
  <c r="AB58"/>
  <c r="AA59"/>
  <c r="AB59"/>
  <c r="AA60"/>
  <c r="AB60"/>
  <c r="AA61"/>
  <c r="AB61"/>
  <c r="AA62"/>
  <c r="AB62"/>
  <c r="AA63"/>
  <c r="AB63"/>
  <c r="AA64"/>
  <c r="AB64"/>
  <c r="AA65"/>
  <c r="AB65"/>
  <c r="AA66"/>
  <c r="AB66"/>
  <c r="AA67"/>
  <c r="AB67"/>
  <c r="AA68"/>
  <c r="AB68"/>
  <c r="AA69"/>
  <c r="AB69"/>
  <c r="AA70"/>
  <c r="AB70"/>
  <c r="AA71"/>
  <c r="AB71"/>
  <c r="AA72"/>
  <c r="AB72"/>
  <c r="AA73"/>
  <c r="AB73"/>
  <c r="AA4" i="2"/>
  <c r="AA7"/>
  <c r="AA16"/>
  <c r="AA24"/>
  <c r="AA23"/>
  <c r="AA6"/>
  <c r="AA8"/>
  <c r="AA9"/>
  <c r="AA15"/>
  <c r="AA49"/>
  <c r="AA20"/>
  <c r="AA37"/>
  <c r="AA41"/>
  <c r="AA50"/>
  <c r="AA55"/>
  <c r="AA70"/>
  <c r="AA59"/>
  <c r="AA12"/>
  <c r="AA71"/>
  <c r="AA38"/>
  <c r="AA72"/>
  <c r="AA30"/>
  <c r="AA33"/>
  <c r="AA42"/>
  <c r="AA11"/>
  <c r="AA57"/>
  <c r="AA68"/>
  <c r="AA73"/>
  <c r="AA62"/>
  <c r="AA32"/>
  <c r="AA44"/>
  <c r="AA36"/>
  <c r="AA43"/>
  <c r="AA67"/>
  <c r="AA25"/>
  <c r="AA13"/>
  <c r="AA51"/>
  <c r="AA28"/>
  <c r="AA35"/>
  <c r="AA46"/>
  <c r="AA17"/>
  <c r="AA52"/>
  <c r="AA45"/>
  <c r="AA61"/>
  <c r="AA5"/>
  <c r="AA27"/>
  <c r="AA29"/>
  <c r="AA19"/>
  <c r="AA39"/>
  <c r="AA56"/>
  <c r="AA63"/>
  <c r="AA54"/>
  <c r="AA53"/>
  <c r="AA66"/>
  <c r="AA22"/>
  <c r="AA65"/>
  <c r="AA69"/>
  <c r="AA18"/>
  <c r="AA26"/>
  <c r="AA34"/>
  <c r="AA48"/>
  <c r="AA14"/>
  <c r="AA64"/>
  <c r="AA31"/>
  <c r="AA60"/>
  <c r="AA47"/>
  <c r="AA58"/>
  <c r="AA21"/>
  <c r="AA40"/>
  <c r="AA4" i="8"/>
  <c r="AA10" i="2"/>
  <c r="AB4" i="8"/>
  <c r="O4"/>
  <c r="O10" i="2"/>
  <c r="A64"/>
  <c r="D70" i="8"/>
  <c r="B70"/>
  <c r="D69"/>
  <c r="B69"/>
  <c r="D68"/>
  <c r="B68"/>
  <c r="D67"/>
  <c r="B67"/>
  <c r="D66"/>
  <c r="B66"/>
  <c r="D65"/>
  <c r="B65"/>
  <c r="A31" i="2" s="1"/>
  <c r="D63" i="8"/>
  <c r="B63"/>
  <c r="A14" i="2" s="1"/>
  <c r="D62" i="8"/>
  <c r="B62"/>
  <c r="A48" i="2" s="1"/>
  <c r="D61" i="8"/>
  <c r="B61"/>
  <c r="A34" i="2" s="1"/>
  <c r="D60" i="8"/>
  <c r="B60"/>
  <c r="A26" i="2" s="1"/>
  <c r="D59" i="8"/>
  <c r="B59"/>
  <c r="A18" i="2" s="1"/>
  <c r="D58" i="8"/>
  <c r="B58"/>
  <c r="A69" i="2" s="1"/>
  <c r="D57" i="8"/>
  <c r="B57"/>
  <c r="A65" i="2" s="1"/>
  <c r="D56" i="8"/>
  <c r="B56"/>
  <c r="A22" i="2" s="1"/>
  <c r="D55" i="8"/>
  <c r="B55"/>
  <c r="A66" i="2" s="1"/>
  <c r="D54" i="8"/>
  <c r="B54"/>
  <c r="A53" i="2" s="1"/>
  <c r="D53" i="8"/>
  <c r="B53"/>
  <c r="A54" i="2" s="1"/>
  <c r="D52" i="8"/>
  <c r="B52"/>
  <c r="A63" i="2" s="1"/>
  <c r="D51" i="8"/>
  <c r="B51"/>
  <c r="A56" i="2" s="1"/>
  <c r="D50" i="8"/>
  <c r="B50"/>
  <c r="A39" i="2" s="1"/>
  <c r="D49" i="8"/>
  <c r="B49"/>
  <c r="A19" i="2" s="1"/>
  <c r="D48" i="8"/>
  <c r="B48"/>
  <c r="A29" i="2" s="1"/>
  <c r="D47" i="8"/>
  <c r="B47"/>
  <c r="A27" i="2" s="1"/>
  <c r="D46" i="8"/>
  <c r="B46"/>
  <c r="A5" i="2" s="1"/>
  <c r="D45" i="8"/>
  <c r="B45"/>
  <c r="A61" i="2" s="1"/>
  <c r="D44" i="8"/>
  <c r="B44"/>
  <c r="A45" i="2" s="1"/>
  <c r="D43" i="8"/>
  <c r="B43"/>
  <c r="A52" i="2" s="1"/>
  <c r="D42" i="8"/>
  <c r="B42"/>
  <c r="A17" i="2" s="1"/>
  <c r="D41" i="8"/>
  <c r="B41"/>
  <c r="A46" i="2" s="1"/>
  <c r="D40" i="8"/>
  <c r="B40"/>
  <c r="A35" i="2" s="1"/>
  <c r="D39" i="8"/>
  <c r="B39"/>
  <c r="A28" i="2" s="1"/>
  <c r="D38" i="8"/>
  <c r="B38"/>
  <c r="A51" i="2" s="1"/>
  <c r="D37" i="8"/>
  <c r="B37"/>
  <c r="A13" i="2" s="1"/>
  <c r="D36" i="8"/>
  <c r="B36"/>
  <c r="A25" i="2" s="1"/>
  <c r="D35" i="8"/>
  <c r="B35"/>
  <c r="A67" i="2" s="1"/>
  <c r="D34" i="8"/>
  <c r="B34"/>
  <c r="A43" i="2" s="1"/>
  <c r="D33" i="8"/>
  <c r="B33"/>
  <c r="A36" i="2" s="1"/>
  <c r="D32" i="8"/>
  <c r="B32"/>
  <c r="A44" i="2" s="1"/>
  <c r="D31" i="8"/>
  <c r="B31"/>
  <c r="A32" i="2" s="1"/>
  <c r="D30" i="8"/>
  <c r="B30"/>
  <c r="A62" i="2" s="1"/>
  <c r="D29" i="8"/>
  <c r="B29"/>
  <c r="A73" i="2" s="1"/>
  <c r="D28" i="8"/>
  <c r="B28"/>
  <c r="A68" i="2" s="1"/>
  <c r="D27" i="8"/>
  <c r="B27"/>
  <c r="A57" i="2" s="1"/>
  <c r="D26" i="8"/>
  <c r="B26"/>
  <c r="A11" i="2" s="1"/>
  <c r="D25" i="8"/>
  <c r="B25"/>
  <c r="A42" i="2" s="1"/>
  <c r="D24" i="8"/>
  <c r="B24"/>
  <c r="A33" i="2" s="1"/>
  <c r="D23" i="8"/>
  <c r="B23"/>
  <c r="A30" i="2" s="1"/>
  <c r="D22" i="8"/>
  <c r="B22"/>
  <c r="A72" i="2" s="1"/>
  <c r="D21" i="8"/>
  <c r="B21"/>
  <c r="A38" i="2" s="1"/>
  <c r="D20" i="8"/>
  <c r="B20"/>
  <c r="A71" i="2" s="1"/>
  <c r="D19" i="8"/>
  <c r="B19"/>
  <c r="A12" i="2" s="1"/>
  <c r="D18" i="8"/>
  <c r="B18"/>
  <c r="A59" i="2" s="1"/>
  <c r="D17" i="8"/>
  <c r="B17"/>
  <c r="A70" i="2" s="1"/>
  <c r="D16" i="8"/>
  <c r="B16"/>
  <c r="A55" i="2" s="1"/>
  <c r="D15" i="8"/>
  <c r="B15"/>
  <c r="A50" i="2" s="1"/>
  <c r="D14" i="8"/>
  <c r="B14"/>
  <c r="A41" i="2" s="1"/>
  <c r="D13" i="8"/>
  <c r="B13"/>
  <c r="A37" i="2" s="1"/>
  <c r="D12" i="8"/>
  <c r="B12"/>
  <c r="A20" i="2" s="1"/>
  <c r="D11" i="8"/>
  <c r="B11"/>
  <c r="A49" i="2" s="1"/>
  <c r="D10" i="8"/>
  <c r="B10"/>
  <c r="A15" i="2" s="1"/>
  <c r="D9" i="8"/>
  <c r="B9"/>
  <c r="A9" i="2" s="1"/>
  <c r="D8" i="8"/>
  <c r="B8"/>
  <c r="A8" i="2" s="1"/>
  <c r="D7" i="8"/>
  <c r="B7"/>
  <c r="A6" i="2" s="1"/>
  <c r="D6" i="8"/>
  <c r="B6"/>
  <c r="A23" i="2" s="1"/>
  <c r="D5" i="8"/>
  <c r="B5"/>
  <c r="A24" i="2" s="1"/>
  <c r="D4" i="8"/>
  <c r="B4"/>
  <c r="A16" i="2" s="1"/>
  <c r="D3" i="8"/>
  <c r="B3"/>
  <c r="A7" i="2" s="1"/>
  <c r="D2" i="8"/>
  <c r="B2"/>
  <c r="A4" i="2" s="1"/>
  <c r="B1" i="8"/>
  <c r="A10" i="2" s="1"/>
  <c r="G74"/>
  <c r="H74"/>
  <c r="I74"/>
  <c r="J74"/>
  <c r="K74"/>
  <c r="F74"/>
  <c r="AB74" l="1"/>
  <c r="O74"/>
  <c r="AA74"/>
  <c r="A47"/>
  <c r="A21"/>
  <c r="A40"/>
  <c r="A60"/>
  <c r="A58"/>
</calcChain>
</file>

<file path=xl/sharedStrings.xml><?xml version="1.0" encoding="utf-8"?>
<sst xmlns="http://schemas.openxmlformats.org/spreadsheetml/2006/main" count="394" uniqueCount="189">
  <si>
    <t>январь</t>
  </si>
  <si>
    <t>февраль</t>
  </si>
  <si>
    <t>март</t>
  </si>
  <si>
    <t>апрель</t>
  </si>
  <si>
    <t>май</t>
  </si>
  <si>
    <t>Администрация г. Алейск</t>
  </si>
  <si>
    <t>Администрация г. Барнаул</t>
  </si>
  <si>
    <t>Администрация г. Белокуриха</t>
  </si>
  <si>
    <t>Администрация г. Бийск</t>
  </si>
  <si>
    <t>Администрация г. Заринск</t>
  </si>
  <si>
    <t>Администрация г. Камень-на-Оби</t>
  </si>
  <si>
    <t>Администрация г. Новоалтайск</t>
  </si>
  <si>
    <t>Администрация г. Рубцовск</t>
  </si>
  <si>
    <t>Администрация г. Славгород</t>
  </si>
  <si>
    <t>Администрация г. Яровое</t>
  </si>
  <si>
    <t>Администрация Алейского района</t>
  </si>
  <si>
    <t>Администрация Алтайского района</t>
  </si>
  <si>
    <t>Администрация Баевского района</t>
  </si>
  <si>
    <t>Администрация Бийского района</t>
  </si>
  <si>
    <t>Администрация Благовещенского района</t>
  </si>
  <si>
    <t>Администрация Бурлинского района</t>
  </si>
  <si>
    <t>Администрация Быстроистоцкого района</t>
  </si>
  <si>
    <t>Администрация Волчихинского района</t>
  </si>
  <si>
    <t>Администрация Егорьевского района</t>
  </si>
  <si>
    <t xml:space="preserve">Администрация Ельцовского района </t>
  </si>
  <si>
    <t>Администрация Завьяловского района</t>
  </si>
  <si>
    <t>Администрация Залесовского района</t>
  </si>
  <si>
    <t>Администрация Заринского района</t>
  </si>
  <si>
    <t>Администрация Змеиногорского района</t>
  </si>
  <si>
    <t>Администрация Зонального района</t>
  </si>
  <si>
    <t>Администрация Калманского района</t>
  </si>
  <si>
    <t>Администрация Каменского района</t>
  </si>
  <si>
    <t>Администрация Ключевского района</t>
  </si>
  <si>
    <t>Администрация Косихинского района</t>
  </si>
  <si>
    <t>Администрация Красногорского района</t>
  </si>
  <si>
    <t>Администрация Краснощековского района</t>
  </si>
  <si>
    <t>Администрация Крутихинского района</t>
  </si>
  <si>
    <t>Администрация ЗАТО Сибирский</t>
  </si>
  <si>
    <t>Администрация Кулундинского района</t>
  </si>
  <si>
    <t>Администрация Курьинского района</t>
  </si>
  <si>
    <t>Администрация Кытмановского района</t>
  </si>
  <si>
    <t>Администрация Локтевского района</t>
  </si>
  <si>
    <t>Администрация Мамонтовского района</t>
  </si>
  <si>
    <t>Администрация Михайловского района</t>
  </si>
  <si>
    <t>Администрация Немецкого национального района</t>
  </si>
  <si>
    <t>Администрация Новичихинского района</t>
  </si>
  <si>
    <t>Администрация Павловского района</t>
  </si>
  <si>
    <t>Администрация Панкрушихинского района</t>
  </si>
  <si>
    <t>Администрация Первомайского района</t>
  </si>
  <si>
    <t>Администрация Петропавловского района</t>
  </si>
  <si>
    <t>Администрация Поспелихинского района</t>
  </si>
  <si>
    <t>Администрация Ребрихинского района</t>
  </si>
  <si>
    <t>Администрация Родинского района</t>
  </si>
  <si>
    <t>Администрация Романовского района</t>
  </si>
  <si>
    <t>Администрация Рубцовского района</t>
  </si>
  <si>
    <t>Администрация Смоленского района</t>
  </si>
  <si>
    <t>Администрация Советского района</t>
  </si>
  <si>
    <t>Администрация Солонешенского района</t>
  </si>
  <si>
    <t xml:space="preserve">Администрация Солтонского района </t>
  </si>
  <si>
    <t>Администрация Суетского района</t>
  </si>
  <si>
    <t>Администрация Табунского района</t>
  </si>
  <si>
    <t>Администрация Тальменского района</t>
  </si>
  <si>
    <t>Администрация Тогульского района</t>
  </si>
  <si>
    <t>Администрация Топчихинского района</t>
  </si>
  <si>
    <t>Администрация Третьяковского района</t>
  </si>
  <si>
    <t>Администрация Троицкого района</t>
  </si>
  <si>
    <t>Администрация Тюменцевского района</t>
  </si>
  <si>
    <t xml:space="preserve">Администрация Угловского района </t>
  </si>
  <si>
    <t>Администрация Усть-Калманского района</t>
  </si>
  <si>
    <t>Администрация Усть-Пристанского района</t>
  </si>
  <si>
    <t>Администрация Хабарского района</t>
  </si>
  <si>
    <t>Администрация Целинного района</t>
  </si>
  <si>
    <t>Администрация Чарышского района</t>
  </si>
  <si>
    <t>Администрация Шелаболихинского района</t>
  </si>
  <si>
    <t>Администрация Шипуновского района</t>
  </si>
  <si>
    <t>июнь</t>
  </si>
  <si>
    <t>Итого</t>
  </si>
  <si>
    <t>Администрация Быстроистокского района</t>
  </si>
  <si>
    <t>Администрация г. Барнаула</t>
  </si>
  <si>
    <t>Администрация г. Новоалтайска</t>
  </si>
  <si>
    <t>Администрация г. Бийска</t>
  </si>
  <si>
    <t>Администрация г. Заринска</t>
  </si>
  <si>
    <t>Администрация г. Рубцовска</t>
  </si>
  <si>
    <t xml:space="preserve">Алейский округ </t>
  </si>
  <si>
    <t>Барнаульский округ</t>
  </si>
  <si>
    <t xml:space="preserve">Бийский округ </t>
  </si>
  <si>
    <t xml:space="preserve">Заринский округ </t>
  </si>
  <si>
    <t xml:space="preserve">Каменский округ </t>
  </si>
  <si>
    <t xml:space="preserve">Рубцовский округ </t>
  </si>
  <si>
    <t xml:space="preserve">Славгородский округ </t>
  </si>
  <si>
    <t>Администрация г. Славгорода</t>
  </si>
  <si>
    <t>Администрация г. Алейска</t>
  </si>
  <si>
    <t>Количество запросов в Росреестр в т.ч. Кадастровую палату</t>
  </si>
  <si>
    <t>в бумажном виде</t>
  </si>
  <si>
    <t>ЗАТО Сибирский</t>
  </si>
  <si>
    <t>СМЭВ - всего</t>
  </si>
  <si>
    <t>Росреестр с января по июнь 2014</t>
  </si>
  <si>
    <t>Кадастровая палата с с января по июнь 2014</t>
  </si>
  <si>
    <t>в бумажном виде (районы)</t>
  </si>
  <si>
    <t>в бумажном виде (сельсоветы)</t>
  </si>
  <si>
    <t>Новоалтайский округ</t>
  </si>
  <si>
    <t>округ</t>
  </si>
  <si>
    <t>№</t>
  </si>
  <si>
    <t>Родинский район</t>
  </si>
  <si>
    <t>Кулундинский район</t>
  </si>
  <si>
    <t>Благовещенский район</t>
  </si>
  <si>
    <t>Бурлинский район</t>
  </si>
  <si>
    <t>Суетский район</t>
  </si>
  <si>
    <t>Хабарский район</t>
  </si>
  <si>
    <t>Ключевский район</t>
  </si>
  <si>
    <t>Табунский район</t>
  </si>
  <si>
    <t>Поспелихинский район</t>
  </si>
  <si>
    <t>Локтевский район</t>
  </si>
  <si>
    <t xml:space="preserve">Угловский район </t>
  </si>
  <si>
    <t>Егорьевский район</t>
  </si>
  <si>
    <t>Михайловский район</t>
  </si>
  <si>
    <t>Третьяковский район</t>
  </si>
  <si>
    <t>Рубцовский район</t>
  </si>
  <si>
    <t>Змеиногорский район</t>
  </si>
  <si>
    <t>Волчихинский район</t>
  </si>
  <si>
    <t>Курьинский район</t>
  </si>
  <si>
    <t>Павловский район</t>
  </si>
  <si>
    <t>Топчихинский район</t>
  </si>
  <si>
    <t>Калманский район</t>
  </si>
  <si>
    <t>Шелаболихинский район</t>
  </si>
  <si>
    <t>Ребрихинский район</t>
  </si>
  <si>
    <t>Первомайский район</t>
  </si>
  <si>
    <t>Романовский район</t>
  </si>
  <si>
    <t>Завьяловский район</t>
  </si>
  <si>
    <t>Новичихинский район</t>
  </si>
  <si>
    <t>Мамонтовский район</t>
  </si>
  <si>
    <t>Тюменцевский район</t>
  </si>
  <si>
    <t>Крутихинский район</t>
  </si>
  <si>
    <t>Каменский район</t>
  </si>
  <si>
    <t>Баевский район</t>
  </si>
  <si>
    <t>Панкрушихинский район</t>
  </si>
  <si>
    <t>Кытмановский район</t>
  </si>
  <si>
    <t>Троицкий район</t>
  </si>
  <si>
    <t>Заринский район</t>
  </si>
  <si>
    <t>Тальменский район</t>
  </si>
  <si>
    <t>Тогульский район</t>
  </si>
  <si>
    <t xml:space="preserve">Ельцовский район </t>
  </si>
  <si>
    <t>Залесовский район</t>
  </si>
  <si>
    <t>Косихинский район</t>
  </si>
  <si>
    <t>Алтайский район</t>
  </si>
  <si>
    <t>Бийский район</t>
  </si>
  <si>
    <t>Солонешенский район</t>
  </si>
  <si>
    <t xml:space="preserve">Солтонский район </t>
  </si>
  <si>
    <t>Советский район</t>
  </si>
  <si>
    <t>Петропавловский район</t>
  </si>
  <si>
    <t>Красногорский район</t>
  </si>
  <si>
    <t>Смоленский район</t>
  </si>
  <si>
    <t>Краснощековский район</t>
  </si>
  <si>
    <t>Шипуновский район</t>
  </si>
  <si>
    <t>Усть-Пристанский район</t>
  </si>
  <si>
    <t>Усть-Калманский район</t>
  </si>
  <si>
    <t>Алейский район</t>
  </si>
  <si>
    <t>Чарышский район</t>
  </si>
  <si>
    <t>город Яровое</t>
  </si>
  <si>
    <t>город Камень-на-Оби</t>
  </si>
  <si>
    <t>город Белокуриха</t>
  </si>
  <si>
    <t>город Славгород</t>
  </si>
  <si>
    <t>Немецкий национальный район</t>
  </si>
  <si>
    <t>город Рубцовск</t>
  </si>
  <si>
    <t>город Новоалтайск</t>
  </si>
  <si>
    <t>город Заринск</t>
  </si>
  <si>
    <t>город Бийск</t>
  </si>
  <si>
    <t>город Барнаул</t>
  </si>
  <si>
    <t>город Алейск</t>
  </si>
  <si>
    <t>Целинный район</t>
  </si>
  <si>
    <t>Зональный район</t>
  </si>
  <si>
    <t>Район/город</t>
  </si>
  <si>
    <t>ч/з портал (сельсоветы)</t>
  </si>
  <si>
    <t xml:space="preserve"> ч/з портал (районы)</t>
  </si>
  <si>
    <t>Быстроистокский район</t>
  </si>
  <si>
    <t>Росреестр с января по сентябрь 2014</t>
  </si>
  <si>
    <t>Кадастровая палата с с января по сентябрь 2014</t>
  </si>
  <si>
    <t xml:space="preserve">ч/з портал </t>
  </si>
  <si>
    <t xml:space="preserve"> ч/з портал </t>
  </si>
  <si>
    <t xml:space="preserve">в бумажном виде </t>
  </si>
  <si>
    <t>июль</t>
  </si>
  <si>
    <t>август</t>
  </si>
  <si>
    <t>сентябрь</t>
  </si>
  <si>
    <t>ч/з портал</t>
  </si>
  <si>
    <t>*</t>
  </si>
  <si>
    <t>Сведения предоставляемые Росреестром - выписка о правах на объекты недвижимого имущества, выписка о правах субъекта, действующие права, выписка о переходе прав на объекты недвижимого имущества, выписка о правах субъекта за период</t>
  </si>
  <si>
    <t>**</t>
  </si>
  <si>
    <t>Сведения предоставляемые Кадастровой палатой -выписка об объекте недвижимости, Кадастровый паспорт объекта недвижимости, Кадастровый план территории</t>
  </si>
  <si>
    <t>Итого: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</si>
</sst>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20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1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7">
    <xf numFmtId="0" fontId="0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>
      <protection locked="0"/>
    </xf>
    <xf numFmtId="0" fontId="6" fillId="0" borderId="0">
      <protection locked="0"/>
    </xf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</cellStyleXfs>
  <cellXfs count="57">
    <xf numFmtId="0" fontId="0" fillId="0" borderId="0" xfId="0"/>
    <xf numFmtId="0" fontId="0" fillId="0" borderId="0" xfId="0" applyAlignment="1">
      <alignment horizontal="center"/>
    </xf>
    <xf numFmtId="0" fontId="5" fillId="0" borderId="6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5" xfId="0" applyBorder="1"/>
    <xf numFmtId="0" fontId="2" fillId="15" borderId="5" xfId="0" applyFont="1" applyFill="1" applyBorder="1"/>
    <xf numFmtId="0" fontId="4" fillId="0" borderId="0" xfId="0" applyFont="1" applyBorder="1" applyAlignment="1">
      <alignment horizontal="left" vertical="center" wrapText="1"/>
    </xf>
    <xf numFmtId="0" fontId="3" fillId="0" borderId="5" xfId="0" applyFont="1" applyBorder="1"/>
    <xf numFmtId="0" fontId="3" fillId="0" borderId="0" xfId="0" applyFont="1"/>
    <xf numFmtId="0" fontId="5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left"/>
    </xf>
    <xf numFmtId="0" fontId="0" fillId="0" borderId="0" xfId="0" applyFont="1" applyAlignment="1">
      <alignment horizontal="right"/>
    </xf>
    <xf numFmtId="0" fontId="8" fillId="0" borderId="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wrapText="1"/>
    </xf>
    <xf numFmtId="0" fontId="0" fillId="0" borderId="3" xfId="0" applyBorder="1" applyAlignment="1">
      <alignment horizontal="left"/>
    </xf>
    <xf numFmtId="0" fontId="0" fillId="0" borderId="5" xfId="0" applyNumberFormat="1" applyBorder="1"/>
    <xf numFmtId="0" fontId="0" fillId="0" borderId="5" xfId="0" applyBorder="1" applyAlignment="1">
      <alignment horizontal="left"/>
    </xf>
    <xf numFmtId="0" fontId="0" fillId="0" borderId="5" xfId="0" applyBorder="1" applyAlignment="1">
      <alignment horizontal="left" wrapText="1"/>
    </xf>
    <xf numFmtId="0" fontId="8" fillId="0" borderId="2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5" fillId="0" borderId="5" xfId="0" applyFont="1" applyFill="1" applyBorder="1"/>
    <xf numFmtId="16" fontId="10" fillId="0" borderId="7" xfId="0" applyNumberFormat="1" applyFont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0" fillId="0" borderId="5" xfId="0" applyNumberFormat="1" applyFill="1" applyBorder="1"/>
    <xf numFmtId="16" fontId="10" fillId="0" borderId="4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0" fillId="0" borderId="5" xfId="0" applyFont="1" applyBorder="1"/>
    <xf numFmtId="0" fontId="5" fillId="0" borderId="0" xfId="0" applyFont="1"/>
    <xf numFmtId="0" fontId="0" fillId="0" borderId="0" xfId="0" applyFont="1"/>
    <xf numFmtId="0" fontId="5" fillId="0" borderId="9" xfId="0" applyFont="1" applyBorder="1" applyAlignment="1">
      <alignment horizontal="center" vertical="center" wrapText="1"/>
    </xf>
    <xf numFmtId="0" fontId="0" fillId="0" borderId="5" xfId="0" applyFont="1" applyBorder="1"/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" fillId="0" borderId="5" xfId="18" applyBorder="1"/>
    <xf numFmtId="0" fontId="1" fillId="0" borderId="5" xfId="18" applyNumberFormat="1" applyBorder="1"/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9" fillId="0" borderId="0" xfId="0" applyFont="1"/>
    <xf numFmtId="0" fontId="13" fillId="0" borderId="0" xfId="0" applyFont="1"/>
    <xf numFmtId="0" fontId="9" fillId="0" borderId="0" xfId="0" applyFont="1" applyAlignment="1">
      <alignment horizontal="right"/>
    </xf>
    <xf numFmtId="0" fontId="9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left"/>
    </xf>
  </cellXfs>
  <cellStyles count="37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Обычный" xfId="0" builtinId="0"/>
    <cellStyle name="Обычный 2" xfId="13"/>
    <cellStyle name="Обычный 2 2" xfId="14"/>
    <cellStyle name="Обычный 2 3" xfId="15"/>
    <cellStyle name="Обычный 2 3 2" xfId="16"/>
    <cellStyle name="Обычный 3" xfId="17"/>
    <cellStyle name="Обычный 3 2" xfId="18"/>
    <cellStyle name="Обычный 4" xfId="19"/>
    <cellStyle name="Обычный 5" xfId="20"/>
    <cellStyle name="Обычный 5 2" xfId="21"/>
    <cellStyle name="Обычный 5 2 2" xfId="22"/>
    <cellStyle name="Обычный 5 2 2 2" xfId="23"/>
    <cellStyle name="Обычный 5 2 3" xfId="24"/>
    <cellStyle name="Обычный 5 3" xfId="25"/>
    <cellStyle name="Обычный 5 3 2" xfId="26"/>
    <cellStyle name="Обычный 5 4" xfId="27"/>
    <cellStyle name="Обычный 6" xfId="28"/>
    <cellStyle name="Обычный 6 2" xfId="29"/>
    <cellStyle name="Обычный 7" xfId="30"/>
    <cellStyle name="Обычный 7 2" xfId="31"/>
    <cellStyle name="Обычный 8" xfId="32"/>
    <cellStyle name="Обычный 8 2" xfId="33"/>
    <cellStyle name="Обычный 9" xfId="34"/>
    <cellStyle name="Примечание 2" xfId="35"/>
    <cellStyle name="Примечание 2 2" xfId="3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3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7;&#1052;&#1069;&#1042;/&#1057;&#1052;&#1069;&#1042;%20&#1045;&#1096;&#1090;&#1086;&#1082;&#1080;&#1085;/&#1089;&#1090;&#1072;&#1090;&#1080;&#1089;&#1090;&#1080;&#1082;&#1072;%20&#1086;&#1090;%20&#1045;&#1096;&#1090;&#1086;&#1082;&#1080;&#1085;&#1072;%20(&#1090;&#1086;&#1083;&#1100;&#1082;&#1086;%20&#1086;&#1090;&#1074;&#1077;&#1090;&#1099;)%20&#1092;&#1077;&#1074;&#1088;&#1072;&#1083;&#110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7;&#1052;&#1069;&#1042;/&#1057;&#1052;&#1069;&#1042;%20&#1045;&#1096;&#1090;&#1086;&#1082;&#1080;&#1085;/&#1057;&#1090;&#1072;&#1090;&#1080;&#1089;&#1090;&#1080;&#1082;&#1072;%20&#1040;&#1083;&#1090;&#1072;&#1081;&#1089;&#1082;&#1080;&#1081;%20&#1082;&#1088;&#1072;&#1081;%20&#1072;&#1087;&#1088;&#1077;&#1083;&#110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fk.OEPAK22\AppData\Local\Microsoft\Windows\Temporary%20Internet%20Files\Content.Outlook\HF12OVTB\&#1050;&#1086;&#1087;&#1080;&#1103;%20&#1057;&#1090;&#1072;&#1090;&#1080;&#1089;&#1090;&#1080;&#1082;&#1072;%20&#1040;&#1083;&#1090;&#1072;&#1081;&#1089;&#1082;&#1080;&#1081;%20&#1082;&#1088;&#1072;&#1081;%20&#1080;&#1102;&#1085;&#1100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7;&#1052;&#1069;&#1042;/&#1057;&#1052;&#1069;&#1042;%20&#1045;&#1096;&#1090;&#1086;&#1082;&#1080;&#1085;/&#1057;&#1090;&#1072;&#1090;&#1080;&#1089;&#1090;&#1080;&#1082;&#1072;%20&#1040;&#1083;&#1090;&#1072;&#1081;&#1089;&#1082;&#1080;&#1081;%20&#1082;&#1088;&#1072;&#1081;(&#1052;&#1072;&#1081;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7;&#1052;&#1069;&#1042;/&#1057;&#1052;&#1069;&#1042;%20&#1045;&#1096;&#1090;&#1086;&#1082;&#1080;&#1085;/&#1052;&#1072;&#1088;&#1090;%20(&#1079;&#1072;&#1087;&#1088;&#1086;&#1089;&#1099;%20&#1089;%20&#1088;&#1077;&#1079;&#1091;&#1083;&#1100;&#1090;&#1072;&#1090;&#1072;&#1084;&#1080;)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7;&#1052;&#1069;&#1042;/&#1057;&#1052;&#1069;&#1042;%20&#1045;&#1096;&#1090;&#1086;&#1082;&#1080;&#1085;/&#1057;&#1090;&#1072;&#1090;&#1080;&#1089;&#1090;&#1080;&#1082;&#1072;%20&#1040;&#1083;&#1090;&#1072;&#1081;&#1089;&#1082;&#1080;&#1081;%20&#1082;&#1088;&#1072;&#1081;,%20&#1103;&#1085;&#1074;&#1072;&#1088;&#1100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7;&#1052;&#1069;&#1042;/&#1056;&#1086;&#1089;&#1088;&#1077;&#1077;&#1089;&#1090;&#1088;/2014%2001-09_&#1054;&#1069;&#1055;&#1040;&#1050;%20&#1082;&#1086;&#1083;&#1080;&#1095;&#1077;&#1089;&#1090;&#1074;&#1086;%20&#1079;&#1072;&#1087;&#1088;&#1086;&#1089;&#1086;&#1074;%20&#1057;&#1052;&#1069;&#1042;%20&#1087;&#1086;&#1088;&#1090;&#1072;&#1083;%20&#1073;&#1091;&#1084;&#1072;&#1075;&#1072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мнемоники"/>
      <sheetName val="шахматка"/>
      <sheetName val="данные"/>
      <sheetName val="шахматка_итог"/>
      <sheetName val="Лист3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шахматка"/>
      <sheetName val="данные"/>
      <sheetName val="шахматка_итог"/>
      <sheetName val="мнемоники"/>
      <sheetName val="Лист3"/>
      <sheetName val="Лист1"/>
      <sheetName val="Лист2"/>
    </sheetNames>
    <sheetDataSet>
      <sheetData sheetId="0">
        <row r="1">
          <cell r="A1" t="str">
            <v>Сумма по полю Количество</v>
          </cell>
        </row>
      </sheetData>
      <sheetData sheetId="1" refreshError="1"/>
      <sheetData sheetId="2"/>
      <sheetData sheetId="3">
        <row r="1">
          <cell r="A1" t="str">
            <v>Мнемоника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данные (2)"/>
      <sheetName val="мнемоники"/>
      <sheetName val="шахматка"/>
      <sheetName val="данные"/>
      <sheetName val="шахматка итог"/>
      <sheetName val="Лист1"/>
      <sheetName val="Лист3"/>
      <sheetName val="Лист2"/>
      <sheetName val="шахматка_итог_ОМСУ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Май"/>
      <sheetName val="шахматка"/>
      <sheetName val="шахматка_итог_ОМСУ"/>
      <sheetName val="мнемоники"/>
      <sheetName val="Лист3"/>
    </sheetNames>
    <sheetDataSet>
      <sheetData sheetId="0"/>
      <sheetData sheetId="1">
        <row r="3">
          <cell r="A3" t="str">
            <v>Сумма по полю Количество</v>
          </cell>
        </row>
      </sheetData>
      <sheetData sheetId="2"/>
      <sheetData sheetId="3"/>
      <sheetData sheetId="4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мнемоники"/>
      <sheetName val="Шахматка"/>
      <sheetName val="данные"/>
      <sheetName val="данные_итог"/>
      <sheetName val="Лист3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шахматка_итог_ОМСУ"/>
      <sheetName val="шахматка"/>
      <sheetName val="Лист1"/>
      <sheetName val="мнемоники"/>
      <sheetName val="Лист2"/>
      <sheetName val="Лист3"/>
    </sheetNames>
    <sheetDataSet>
      <sheetData sheetId="0" refreshError="1"/>
      <sheetData sheetId="1">
        <row r="4">
          <cell r="A4" t="str">
            <v>Названия строк</v>
          </cell>
          <cell r="B4" t="str">
            <v>Внутрирегиональное взаимодействие</v>
          </cell>
          <cell r="C4" t="str">
            <v>МВД</v>
          </cell>
          <cell r="D4" t="str">
            <v>ПФР</v>
          </cell>
          <cell r="E4" t="str">
            <v>Роспотребнадзор</v>
          </cell>
          <cell r="F4" t="str">
            <v>Росреестр</v>
          </cell>
          <cell r="G4" t="str">
            <v>ФНС</v>
          </cell>
          <cell r="H4" t="str">
            <v>ФСБ</v>
          </cell>
        </row>
        <row r="5">
          <cell r="A5" t="str">
            <v xml:space="preserve">Автоматизированная информационная система «Доверие» Краевое государственное бюджетное учреждение Оператор электронний правительства </v>
          </cell>
          <cell r="D5">
            <v>2</v>
          </cell>
          <cell r="F5">
            <v>1</v>
          </cell>
        </row>
        <row r="6">
          <cell r="A6" t="str">
            <v>Администрация Баевского района</v>
          </cell>
          <cell r="F6">
            <v>7</v>
          </cell>
        </row>
        <row r="7">
          <cell r="A7" t="str">
            <v>Администрация Бийского района</v>
          </cell>
          <cell r="F7">
            <v>47</v>
          </cell>
        </row>
        <row r="8">
          <cell r="A8" t="str">
            <v>Администрация Благовещенского района</v>
          </cell>
          <cell r="D8">
            <v>2</v>
          </cell>
          <cell r="G8">
            <v>2</v>
          </cell>
          <cell r="H8">
            <v>1</v>
          </cell>
        </row>
        <row r="9">
          <cell r="A9" t="str">
            <v>Администрация Бурлинского района</v>
          </cell>
          <cell r="F9">
            <v>3</v>
          </cell>
        </row>
        <row r="10">
          <cell r="A10" t="str">
            <v>Администрация Волчихинского района</v>
          </cell>
          <cell r="F10">
            <v>19</v>
          </cell>
          <cell r="G10">
            <v>3</v>
          </cell>
        </row>
        <row r="11">
          <cell r="A11" t="str">
            <v>Администрация г. Алейск</v>
          </cell>
          <cell r="F11">
            <v>145</v>
          </cell>
          <cell r="G11">
            <v>1</v>
          </cell>
        </row>
        <row r="12">
          <cell r="A12" t="str">
            <v>Администрация г. Барнаул</v>
          </cell>
          <cell r="F12">
            <v>149</v>
          </cell>
          <cell r="G12">
            <v>6</v>
          </cell>
        </row>
        <row r="13">
          <cell r="A13" t="str">
            <v>Администрация г. Белокуриха</v>
          </cell>
          <cell r="F13">
            <v>285</v>
          </cell>
        </row>
        <row r="14">
          <cell r="A14" t="str">
            <v>Администрация г. Бийск</v>
          </cell>
          <cell r="F14">
            <v>77</v>
          </cell>
        </row>
        <row r="15">
          <cell r="A15" t="str">
            <v>Администрация г. Заринск</v>
          </cell>
          <cell r="F15">
            <v>1</v>
          </cell>
        </row>
        <row r="16">
          <cell r="A16" t="str">
            <v>Администрация г. Новоалтайск</v>
          </cell>
          <cell r="B16">
            <v>1</v>
          </cell>
          <cell r="D16">
            <v>3</v>
          </cell>
          <cell r="F16">
            <v>410</v>
          </cell>
          <cell r="G16">
            <v>8</v>
          </cell>
        </row>
        <row r="17">
          <cell r="A17" t="str">
            <v>Администрация г. Рубцовск</v>
          </cell>
          <cell r="B17">
            <v>1</v>
          </cell>
          <cell r="F17">
            <v>54</v>
          </cell>
        </row>
        <row r="18">
          <cell r="A18" t="str">
            <v>Администрация г. Славгород</v>
          </cell>
          <cell r="F18">
            <v>56</v>
          </cell>
        </row>
        <row r="19">
          <cell r="A19" t="str">
            <v>Администрация г. Яровое</v>
          </cell>
          <cell r="F19">
            <v>22</v>
          </cell>
        </row>
        <row r="20">
          <cell r="A20" t="str">
            <v>Администрация Егорьевского района</v>
          </cell>
          <cell r="F20">
            <v>57</v>
          </cell>
        </row>
        <row r="21">
          <cell r="A21" t="str">
            <v>Администрация Завьяловского района</v>
          </cell>
          <cell r="F21">
            <v>17</v>
          </cell>
        </row>
        <row r="22">
          <cell r="A22" t="str">
            <v>Администрация ЗАТО Сибирский</v>
          </cell>
          <cell r="C22">
            <v>2</v>
          </cell>
          <cell r="F22">
            <v>13</v>
          </cell>
        </row>
        <row r="23">
          <cell r="A23" t="str">
            <v>Администрация Зонального района</v>
          </cell>
          <cell r="F23">
            <v>1</v>
          </cell>
        </row>
        <row r="24">
          <cell r="A24" t="str">
            <v>Администрация Калманского района</v>
          </cell>
          <cell r="C24">
            <v>12</v>
          </cell>
          <cell r="F24">
            <v>47</v>
          </cell>
        </row>
        <row r="25">
          <cell r="A25" t="str">
            <v>Администрация Красногорского района</v>
          </cell>
          <cell r="F25">
            <v>2</v>
          </cell>
        </row>
        <row r="26">
          <cell r="A26" t="str">
            <v>Администрация Краснощековского района</v>
          </cell>
          <cell r="F26">
            <v>21</v>
          </cell>
        </row>
        <row r="27">
          <cell r="A27" t="str">
            <v>Администрация Кулундинского района</v>
          </cell>
          <cell r="F27">
            <v>10</v>
          </cell>
        </row>
        <row r="28">
          <cell r="A28" t="str">
            <v>Администрация Курьинского района</v>
          </cell>
          <cell r="G28">
            <v>4</v>
          </cell>
        </row>
        <row r="29">
          <cell r="A29" t="str">
            <v>Администрация Кытмановского района</v>
          </cell>
          <cell r="F29">
            <v>50</v>
          </cell>
        </row>
        <row r="30">
          <cell r="A30" t="str">
            <v>Администрация Локтевского района</v>
          </cell>
          <cell r="F30">
            <v>50</v>
          </cell>
        </row>
        <row r="31">
          <cell r="A31" t="str">
            <v>Администрация Мамонтовского района</v>
          </cell>
          <cell r="F31">
            <v>12</v>
          </cell>
        </row>
        <row r="32">
          <cell r="A32" t="str">
            <v>Администрация Михайловского района</v>
          </cell>
          <cell r="C32">
            <v>17</v>
          </cell>
          <cell r="F32">
            <v>30</v>
          </cell>
          <cell r="G32">
            <v>1</v>
          </cell>
        </row>
        <row r="33">
          <cell r="A33" t="str">
            <v>Администрация Павловского района</v>
          </cell>
          <cell r="F33">
            <v>37</v>
          </cell>
          <cell r="G33">
            <v>4</v>
          </cell>
        </row>
        <row r="34">
          <cell r="A34" t="str">
            <v>Администрация Первомайского района</v>
          </cell>
          <cell r="F34">
            <v>89</v>
          </cell>
        </row>
        <row r="35">
          <cell r="A35" t="str">
            <v>Администрация Поспелихинского района</v>
          </cell>
          <cell r="B35">
            <v>1</v>
          </cell>
          <cell r="C35">
            <v>1</v>
          </cell>
          <cell r="F35">
            <v>615</v>
          </cell>
          <cell r="G35">
            <v>2</v>
          </cell>
        </row>
        <row r="36">
          <cell r="A36" t="str">
            <v>Администрация Ребрихинского района</v>
          </cell>
          <cell r="F36">
            <v>60</v>
          </cell>
        </row>
        <row r="37">
          <cell r="A37" t="str">
            <v>Администрация Родинского района</v>
          </cell>
          <cell r="F37">
            <v>37</v>
          </cell>
          <cell r="G37">
            <v>5</v>
          </cell>
        </row>
        <row r="38">
          <cell r="A38" t="str">
            <v>Администрация Романовского района</v>
          </cell>
          <cell r="B38">
            <v>1</v>
          </cell>
          <cell r="C38">
            <v>1</v>
          </cell>
          <cell r="D38">
            <v>1</v>
          </cell>
          <cell r="F38">
            <v>8</v>
          </cell>
          <cell r="G38">
            <v>3</v>
          </cell>
        </row>
        <row r="39">
          <cell r="A39" t="str">
            <v>Администрация Рубцовского района</v>
          </cell>
          <cell r="F39">
            <v>57</v>
          </cell>
        </row>
        <row r="40">
          <cell r="A40" t="str">
            <v>Администрация Советского района</v>
          </cell>
          <cell r="F40">
            <v>1</v>
          </cell>
        </row>
        <row r="41">
          <cell r="A41" t="str">
            <v>Администрация Солонешенского района</v>
          </cell>
          <cell r="F41">
            <v>8</v>
          </cell>
          <cell r="G41">
            <v>1</v>
          </cell>
        </row>
        <row r="42">
          <cell r="A42" t="str">
            <v>Администрация Тальменского района</v>
          </cell>
          <cell r="F42">
            <v>1</v>
          </cell>
        </row>
        <row r="43">
          <cell r="A43" t="str">
            <v>Администрация Топчихинского района</v>
          </cell>
          <cell r="F43">
            <v>13</v>
          </cell>
          <cell r="G43">
            <v>2</v>
          </cell>
        </row>
        <row r="44">
          <cell r="A44" t="str">
            <v>Администрация Третьяковского района</v>
          </cell>
          <cell r="F44">
            <v>12</v>
          </cell>
          <cell r="G44">
            <v>9</v>
          </cell>
        </row>
        <row r="45">
          <cell r="A45" t="str">
            <v xml:space="preserve">Администрация Угловского района </v>
          </cell>
          <cell r="F45">
            <v>112</v>
          </cell>
        </row>
        <row r="46">
          <cell r="A46" t="str">
            <v>Администрация Усть-Калманского района</v>
          </cell>
          <cell r="F46">
            <v>8</v>
          </cell>
        </row>
        <row r="47">
          <cell r="A47" t="str">
            <v>Администрация Шелаболихинского района</v>
          </cell>
          <cell r="F47">
            <v>14</v>
          </cell>
        </row>
        <row r="48">
          <cell r="A48" t="str">
            <v>Администрация Шипуновского района</v>
          </cell>
          <cell r="F48">
            <v>20</v>
          </cell>
          <cell r="G48">
            <v>3</v>
          </cell>
        </row>
        <row r="49">
          <cell r="A49" t="str">
            <v xml:space="preserve">Главалтайимущество </v>
          </cell>
          <cell r="F49">
            <v>168</v>
          </cell>
        </row>
        <row r="50">
          <cell r="A50" t="str">
            <v xml:space="preserve">ИС Краевого государственного бюджетного учреждения Оператор электронного правительства </v>
          </cell>
          <cell r="F50">
            <v>98</v>
          </cell>
          <cell r="G50">
            <v>5</v>
          </cell>
        </row>
        <row r="51">
          <cell r="A51" t="str">
            <v>управление по развитию предпринимательства и рыночной инфраструктуры</v>
          </cell>
          <cell r="G51">
            <v>15</v>
          </cell>
        </row>
        <row r="52">
          <cell r="A52" t="str">
            <v>Управление по транспорту, дорожному хозяйству и связи</v>
          </cell>
          <cell r="G52">
            <v>22</v>
          </cell>
        </row>
        <row r="53">
          <cell r="A53" t="str">
            <v xml:space="preserve">управление природных ресурсов и охраны окружающей среды </v>
          </cell>
          <cell r="E53">
            <v>1</v>
          </cell>
          <cell r="G53">
            <v>8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статистика"/>
      <sheetName val="на бумаге по 0109201"/>
      <sheetName val="СМЭВ по 01092014"/>
      <sheetName val="портал по 01092014"/>
      <sheetName val="Лист1"/>
      <sheetName val="Лист5"/>
      <sheetName val="данные для свода"/>
      <sheetName val="свод"/>
      <sheetName val="свод итого"/>
      <sheetName val="Заринский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район</v>
          </cell>
          <cell r="B1" t="str">
            <v>№</v>
          </cell>
          <cell r="C1" t="str">
            <v>округ</v>
          </cell>
          <cell r="D1" t="str">
            <v>название района</v>
          </cell>
        </row>
        <row r="2">
          <cell r="A2" t="str">
            <v>Администрация г. Алейск</v>
          </cell>
          <cell r="B2">
            <v>1</v>
          </cell>
          <cell r="C2" t="str">
            <v xml:space="preserve">Алейский округ </v>
          </cell>
          <cell r="D2" t="str">
            <v>г. Алейск</v>
          </cell>
        </row>
        <row r="3">
          <cell r="A3" t="str">
            <v>Администрация г. Барнаул</v>
          </cell>
          <cell r="B3">
            <v>2</v>
          </cell>
          <cell r="C3" t="str">
            <v>Барнаульский округ</v>
          </cell>
          <cell r="D3" t="str">
            <v>г. Барнаул</v>
          </cell>
        </row>
        <row r="4">
          <cell r="A4" t="str">
            <v>Администрация г. Белокуриха</v>
          </cell>
          <cell r="B4">
            <v>3</v>
          </cell>
          <cell r="C4" t="str">
            <v xml:space="preserve">Бийский округ </v>
          </cell>
          <cell r="D4" t="str">
            <v>г. Белокуриха</v>
          </cell>
        </row>
        <row r="5">
          <cell r="A5" t="str">
            <v>Администрация г. Бийск</v>
          </cell>
          <cell r="B5">
            <v>4</v>
          </cell>
          <cell r="C5" t="str">
            <v xml:space="preserve">Бийский округ </v>
          </cell>
          <cell r="D5" t="str">
            <v>г. Бийск</v>
          </cell>
        </row>
        <row r="6">
          <cell r="A6" t="str">
            <v>Администрация г. Заринск</v>
          </cell>
          <cell r="B6">
            <v>5</v>
          </cell>
          <cell r="C6" t="str">
            <v xml:space="preserve">Заринский округ </v>
          </cell>
          <cell r="D6" t="str">
            <v>г. Заринск</v>
          </cell>
        </row>
        <row r="7">
          <cell r="A7" t="str">
            <v>Администрация г. Камень-на-Оби</v>
          </cell>
          <cell r="B7">
            <v>6</v>
          </cell>
          <cell r="C7" t="str">
            <v xml:space="preserve">Каменский округ </v>
          </cell>
          <cell r="D7" t="str">
            <v>г. Камень-на-Оби</v>
          </cell>
        </row>
        <row r="8">
          <cell r="A8" t="str">
            <v>Администрация г. Новоалтайск</v>
          </cell>
          <cell r="B8">
            <v>7</v>
          </cell>
          <cell r="C8" t="str">
            <v>Новоалтайский округ</v>
          </cell>
          <cell r="D8" t="str">
            <v>г. Новоалтайск</v>
          </cell>
        </row>
        <row r="9">
          <cell r="A9" t="str">
            <v>Администрация г. Рубцовск</v>
          </cell>
          <cell r="B9">
            <v>8</v>
          </cell>
          <cell r="C9" t="str">
            <v xml:space="preserve">Рубцовский округ </v>
          </cell>
          <cell r="D9" t="str">
            <v>г. Рубцовск</v>
          </cell>
        </row>
        <row r="10">
          <cell r="A10" t="str">
            <v>Администрация г. Славгород</v>
          </cell>
          <cell r="B10">
            <v>9</v>
          </cell>
          <cell r="C10" t="str">
            <v xml:space="preserve">Славгородский округ </v>
          </cell>
          <cell r="D10" t="str">
            <v>г. Славгород</v>
          </cell>
        </row>
        <row r="11">
          <cell r="A11" t="str">
            <v>Администрация г. Яровое</v>
          </cell>
          <cell r="B11">
            <v>10</v>
          </cell>
          <cell r="C11" t="str">
            <v xml:space="preserve">Славгородский округ </v>
          </cell>
          <cell r="D11" t="str">
            <v>г. Яровое</v>
          </cell>
        </row>
        <row r="12">
          <cell r="A12" t="str">
            <v>Администрация Алейского района</v>
          </cell>
          <cell r="B12">
            <v>11</v>
          </cell>
          <cell r="C12" t="str">
            <v xml:space="preserve">Алейский округ </v>
          </cell>
          <cell r="D12" t="str">
            <v>Алейский район</v>
          </cell>
        </row>
        <row r="13">
          <cell r="A13" t="str">
            <v>Администрация Алтайского района</v>
          </cell>
          <cell r="B13">
            <v>12</v>
          </cell>
          <cell r="C13" t="str">
            <v xml:space="preserve">Бийский округ </v>
          </cell>
          <cell r="D13" t="str">
            <v>Алтайский район</v>
          </cell>
        </row>
        <row r="14">
          <cell r="A14" t="str">
            <v>Администрация Баевского района</v>
          </cell>
          <cell r="B14">
            <v>13</v>
          </cell>
          <cell r="C14" t="str">
            <v xml:space="preserve">Каменский округ </v>
          </cell>
          <cell r="D14" t="str">
            <v>Баевский район</v>
          </cell>
        </row>
        <row r="15">
          <cell r="A15" t="str">
            <v>Администрация Бийского района</v>
          </cell>
          <cell r="B15">
            <v>14</v>
          </cell>
          <cell r="C15" t="str">
            <v xml:space="preserve">Бийский округ </v>
          </cell>
          <cell r="D15" t="str">
            <v>Бийский район</v>
          </cell>
        </row>
        <row r="16">
          <cell r="A16" t="str">
            <v>Администрация Благовещенского района</v>
          </cell>
          <cell r="B16">
            <v>15</v>
          </cell>
          <cell r="C16" t="str">
            <v xml:space="preserve">Славгородский округ </v>
          </cell>
          <cell r="D16" t="str">
            <v>Благовещенский район</v>
          </cell>
        </row>
        <row r="17">
          <cell r="A17" t="str">
            <v>Администрация Бурлинского района</v>
          </cell>
          <cell r="B17">
            <v>16</v>
          </cell>
          <cell r="C17" t="str">
            <v xml:space="preserve">Славгородский округ </v>
          </cell>
          <cell r="D17" t="str">
            <v>Бурлинский район</v>
          </cell>
        </row>
        <row r="18">
          <cell r="A18" t="str">
            <v>Администрация Быстроистокского района</v>
          </cell>
          <cell r="B18">
            <v>17</v>
          </cell>
          <cell r="C18" t="str">
            <v xml:space="preserve">Бийский округ </v>
          </cell>
          <cell r="D18" t="str">
            <v>Быстроистокский район</v>
          </cell>
        </row>
        <row r="19">
          <cell r="A19" t="str">
            <v>Администрация Волчихинского района</v>
          </cell>
          <cell r="B19">
            <v>18</v>
          </cell>
          <cell r="C19" t="str">
            <v xml:space="preserve">Рубцовский округ </v>
          </cell>
          <cell r="D19" t="str">
            <v>Волчихинский район</v>
          </cell>
        </row>
        <row r="20">
          <cell r="A20" t="str">
            <v>Администрация Егорьевского района</v>
          </cell>
          <cell r="B20">
            <v>19</v>
          </cell>
          <cell r="C20" t="str">
            <v xml:space="preserve">Рубцовский округ </v>
          </cell>
          <cell r="D20" t="str">
            <v>Егорьевский район</v>
          </cell>
        </row>
        <row r="21">
          <cell r="A21" t="str">
            <v xml:space="preserve">Администрация Ельцовского района </v>
          </cell>
          <cell r="B21">
            <v>20</v>
          </cell>
          <cell r="C21" t="str">
            <v xml:space="preserve">Заринский округ </v>
          </cell>
          <cell r="D21" t="str">
            <v xml:space="preserve">Ельцовский район </v>
          </cell>
        </row>
        <row r="22">
          <cell r="A22" t="str">
            <v>Администрация Завьяловского района</v>
          </cell>
          <cell r="B22">
            <v>21</v>
          </cell>
          <cell r="C22" t="str">
            <v xml:space="preserve">Каменский округ </v>
          </cell>
          <cell r="D22" t="str">
            <v>Завьяловский район</v>
          </cell>
        </row>
        <row r="23">
          <cell r="A23" t="str">
            <v>Администрация Залесовского района</v>
          </cell>
          <cell r="B23">
            <v>22</v>
          </cell>
          <cell r="C23" t="str">
            <v xml:space="preserve">Заринский округ </v>
          </cell>
          <cell r="D23" t="str">
            <v>Залесовский район</v>
          </cell>
        </row>
        <row r="24">
          <cell r="A24" t="str">
            <v>Администрация Заринского района</v>
          </cell>
          <cell r="B24">
            <v>23</v>
          </cell>
          <cell r="C24" t="str">
            <v xml:space="preserve">Заринский округ </v>
          </cell>
          <cell r="D24" t="str">
            <v>Заринский район</v>
          </cell>
        </row>
        <row r="25">
          <cell r="A25" t="str">
            <v>Администрация Змеиногорского района</v>
          </cell>
          <cell r="B25">
            <v>24</v>
          </cell>
          <cell r="C25" t="str">
            <v xml:space="preserve">Рубцовский округ </v>
          </cell>
          <cell r="D25" t="str">
            <v>Змеиногорский район</v>
          </cell>
        </row>
        <row r="26">
          <cell r="A26" t="str">
            <v>Администрация Зонального района</v>
          </cell>
          <cell r="B26">
            <v>25</v>
          </cell>
          <cell r="C26" t="str">
            <v xml:space="preserve">Бийский округ </v>
          </cell>
          <cell r="D26" t="str">
            <v>Зональний район</v>
          </cell>
        </row>
        <row r="27">
          <cell r="A27" t="str">
            <v>Администрация Калманского района</v>
          </cell>
          <cell r="B27">
            <v>26</v>
          </cell>
          <cell r="C27" t="str">
            <v>Новоалтайский округ</v>
          </cell>
          <cell r="D27" t="str">
            <v>Калманский район</v>
          </cell>
        </row>
        <row r="28">
          <cell r="A28" t="str">
            <v>Администрация Каменского района</v>
          </cell>
          <cell r="B28">
            <v>27</v>
          </cell>
          <cell r="C28" t="str">
            <v xml:space="preserve">Каменский округ </v>
          </cell>
          <cell r="D28" t="str">
            <v>Каменский район</v>
          </cell>
        </row>
        <row r="29">
          <cell r="A29" t="str">
            <v>Администрация Ключевского района</v>
          </cell>
          <cell r="B29">
            <v>28</v>
          </cell>
          <cell r="C29" t="str">
            <v xml:space="preserve">Славгородский округ </v>
          </cell>
          <cell r="D29" t="str">
            <v>Ключевский район</v>
          </cell>
        </row>
        <row r="30">
          <cell r="A30" t="str">
            <v>Администрация Косихинского района</v>
          </cell>
          <cell r="B30">
            <v>29</v>
          </cell>
          <cell r="C30" t="str">
            <v xml:space="preserve">Заринский округ </v>
          </cell>
          <cell r="D30" t="str">
            <v>Косихинский район</v>
          </cell>
        </row>
        <row r="31">
          <cell r="A31" t="str">
            <v>Администрация Красногорского района</v>
          </cell>
          <cell r="B31">
            <v>30</v>
          </cell>
          <cell r="C31" t="str">
            <v xml:space="preserve">Бийский округ </v>
          </cell>
          <cell r="D31" t="str">
            <v>Красногорский район</v>
          </cell>
        </row>
        <row r="32">
          <cell r="A32" t="str">
            <v>Администрация Краснощековского района</v>
          </cell>
          <cell r="B32">
            <v>31</v>
          </cell>
          <cell r="C32" t="str">
            <v xml:space="preserve">Алейский округ </v>
          </cell>
          <cell r="D32" t="str">
            <v>Краснощековский район</v>
          </cell>
        </row>
        <row r="33">
          <cell r="A33" t="str">
            <v>Администрация Крутихинского района</v>
          </cell>
          <cell r="B33">
            <v>32</v>
          </cell>
          <cell r="C33" t="str">
            <v xml:space="preserve">Каменский округ </v>
          </cell>
          <cell r="D33" t="str">
            <v>Крутихинский район</v>
          </cell>
        </row>
        <row r="34">
          <cell r="A34" t="str">
            <v>Администрация ЗАТО Сибирский</v>
          </cell>
          <cell r="B34">
            <v>33</v>
          </cell>
          <cell r="C34" t="str">
            <v xml:space="preserve">Заринский округ </v>
          </cell>
          <cell r="D34" t="str">
            <v>ЗАТО Сибирский</v>
          </cell>
        </row>
        <row r="35">
          <cell r="A35" t="str">
            <v>Администрация Кулундинского района</v>
          </cell>
          <cell r="B35">
            <v>34</v>
          </cell>
          <cell r="C35" t="str">
            <v xml:space="preserve">Славгородский округ </v>
          </cell>
          <cell r="D35" t="str">
            <v>Кулундинский район</v>
          </cell>
        </row>
        <row r="36">
          <cell r="A36" t="str">
            <v>Администрация Курьинского района</v>
          </cell>
          <cell r="B36">
            <v>35</v>
          </cell>
          <cell r="C36" t="str">
            <v xml:space="preserve">Алейский округ </v>
          </cell>
          <cell r="D36" t="str">
            <v>Курьинский район</v>
          </cell>
        </row>
        <row r="37">
          <cell r="A37" t="str">
            <v>Администрация Кытмановского района</v>
          </cell>
          <cell r="B37">
            <v>36</v>
          </cell>
          <cell r="C37" t="str">
            <v xml:space="preserve">Заринский округ </v>
          </cell>
          <cell r="D37" t="str">
            <v>Кытмановский район</v>
          </cell>
        </row>
        <row r="38">
          <cell r="A38" t="str">
            <v>Администрация Локтевского района</v>
          </cell>
          <cell r="B38">
            <v>37</v>
          </cell>
          <cell r="C38" t="str">
            <v xml:space="preserve">Рубцовский округ </v>
          </cell>
          <cell r="D38" t="str">
            <v>Локтевский район</v>
          </cell>
        </row>
        <row r="39">
          <cell r="A39" t="str">
            <v>Администрация Мамонтовского района</v>
          </cell>
          <cell r="B39">
            <v>38</v>
          </cell>
          <cell r="C39" t="str">
            <v xml:space="preserve">Каменский округ </v>
          </cell>
          <cell r="D39" t="str">
            <v>Мамонтовский район</v>
          </cell>
        </row>
        <row r="40">
          <cell r="A40" t="str">
            <v>Администрация Михайловского района</v>
          </cell>
          <cell r="B40">
            <v>39</v>
          </cell>
          <cell r="C40" t="str">
            <v xml:space="preserve">Рубцовский округ </v>
          </cell>
          <cell r="D40" t="str">
            <v>Михайловский район</v>
          </cell>
        </row>
        <row r="41">
          <cell r="A41" t="str">
            <v>Администрация Немецкого национального района</v>
          </cell>
          <cell r="B41">
            <v>40</v>
          </cell>
          <cell r="C41" t="str">
            <v xml:space="preserve">Славгородский округ </v>
          </cell>
          <cell r="D41" t="str">
            <v>Немецкий национальный район</v>
          </cell>
        </row>
        <row r="42">
          <cell r="A42" t="str">
            <v>Администрация Новичихинского района</v>
          </cell>
          <cell r="B42">
            <v>41</v>
          </cell>
          <cell r="C42" t="str">
            <v xml:space="preserve">Каменский округ </v>
          </cell>
          <cell r="D42" t="str">
            <v>Новичихинский район</v>
          </cell>
        </row>
        <row r="43">
          <cell r="A43" t="str">
            <v>Администрация Павловского района</v>
          </cell>
          <cell r="B43">
            <v>42</v>
          </cell>
          <cell r="C43" t="str">
            <v>Новоалтайский округ</v>
          </cell>
          <cell r="D43" t="str">
            <v>Павловский район</v>
          </cell>
        </row>
        <row r="44">
          <cell r="A44" t="str">
            <v>Администрация Панкрушихинского района</v>
          </cell>
          <cell r="B44">
            <v>43</v>
          </cell>
          <cell r="C44" t="str">
            <v xml:space="preserve">Каменский округ </v>
          </cell>
          <cell r="D44" t="str">
            <v>Панкрушихинский район</v>
          </cell>
        </row>
        <row r="45">
          <cell r="A45" t="str">
            <v>Администрация Первомайского района</v>
          </cell>
          <cell r="B45">
            <v>44</v>
          </cell>
          <cell r="C45" t="str">
            <v>Новоалтайский округ</v>
          </cell>
          <cell r="D45" t="str">
            <v>Первомайский район</v>
          </cell>
        </row>
        <row r="46">
          <cell r="A46" t="str">
            <v>Администрация Петропавловского района</v>
          </cell>
          <cell r="B46">
            <v>45</v>
          </cell>
          <cell r="C46" t="str">
            <v xml:space="preserve">Бийский округ </v>
          </cell>
          <cell r="D46" t="str">
            <v>Петропавловский район</v>
          </cell>
        </row>
        <row r="47">
          <cell r="A47" t="str">
            <v>Администрация Поспелихинского района</v>
          </cell>
          <cell r="B47">
            <v>46</v>
          </cell>
          <cell r="C47" t="str">
            <v xml:space="preserve">Рубцовский округ </v>
          </cell>
          <cell r="D47" t="str">
            <v>Поспелихинский район</v>
          </cell>
        </row>
        <row r="48">
          <cell r="A48" t="str">
            <v>Администрация Ребрихинского района</v>
          </cell>
          <cell r="B48">
            <v>47</v>
          </cell>
          <cell r="C48" t="str">
            <v>Новоалтайский округ</v>
          </cell>
          <cell r="D48" t="str">
            <v>Ребрихинский район</v>
          </cell>
        </row>
        <row r="49">
          <cell r="A49" t="str">
            <v>Администрация Родинского района</v>
          </cell>
          <cell r="B49">
            <v>48</v>
          </cell>
          <cell r="C49" t="str">
            <v xml:space="preserve">Славгородский округ </v>
          </cell>
          <cell r="D49" t="str">
            <v>Родинский район</v>
          </cell>
        </row>
        <row r="50">
          <cell r="A50" t="str">
            <v>Администрация Романовского района</v>
          </cell>
          <cell r="B50">
            <v>49</v>
          </cell>
          <cell r="C50" t="str">
            <v xml:space="preserve">Каменский округ </v>
          </cell>
          <cell r="D50" t="str">
            <v>Романовский район</v>
          </cell>
        </row>
        <row r="51">
          <cell r="A51" t="str">
            <v>Администрация Рубцовского района</v>
          </cell>
          <cell r="B51">
            <v>50</v>
          </cell>
          <cell r="C51" t="str">
            <v xml:space="preserve">Рубцовский округ </v>
          </cell>
          <cell r="D51" t="str">
            <v>Рубцовский район</v>
          </cell>
        </row>
        <row r="52">
          <cell r="A52" t="str">
            <v>Администрация Смоленского района</v>
          </cell>
          <cell r="B52">
            <v>51</v>
          </cell>
          <cell r="C52" t="str">
            <v xml:space="preserve">Бийский округ </v>
          </cell>
          <cell r="D52" t="str">
            <v>Смоленский район</v>
          </cell>
        </row>
        <row r="53">
          <cell r="A53" t="str">
            <v>Администрация Советского района</v>
          </cell>
          <cell r="B53">
            <v>52</v>
          </cell>
          <cell r="C53" t="str">
            <v xml:space="preserve">Бийский округ </v>
          </cell>
          <cell r="D53" t="str">
            <v>Советский район</v>
          </cell>
        </row>
        <row r="54">
          <cell r="A54" t="str">
            <v>Администрация Солонешенского района</v>
          </cell>
          <cell r="B54">
            <v>53</v>
          </cell>
          <cell r="C54" t="str">
            <v xml:space="preserve">Бийский округ </v>
          </cell>
          <cell r="D54" t="str">
            <v>Солонешенский район</v>
          </cell>
        </row>
        <row r="55">
          <cell r="A55" t="str">
            <v xml:space="preserve">Администрация Солтонского района </v>
          </cell>
          <cell r="B55">
            <v>54</v>
          </cell>
          <cell r="C55" t="str">
            <v xml:space="preserve">Бийский округ </v>
          </cell>
          <cell r="D55" t="str">
            <v xml:space="preserve">Солтонский район </v>
          </cell>
        </row>
        <row r="56">
          <cell r="A56" t="str">
            <v>Администрация Суетского района</v>
          </cell>
          <cell r="B56">
            <v>55</v>
          </cell>
          <cell r="C56" t="str">
            <v xml:space="preserve">Славгородский округ </v>
          </cell>
          <cell r="D56" t="str">
            <v>Суетский район</v>
          </cell>
        </row>
        <row r="57">
          <cell r="A57" t="str">
            <v>Администрация Табунского района</v>
          </cell>
          <cell r="B57">
            <v>56</v>
          </cell>
          <cell r="C57" t="str">
            <v xml:space="preserve">Славгородский округ </v>
          </cell>
          <cell r="D57" t="str">
            <v>Табунский район</v>
          </cell>
        </row>
        <row r="58">
          <cell r="A58" t="str">
            <v>Администрация Тальменского района</v>
          </cell>
          <cell r="B58">
            <v>57</v>
          </cell>
          <cell r="C58" t="str">
            <v xml:space="preserve">Заринский округ </v>
          </cell>
          <cell r="D58" t="str">
            <v>Тальменский район</v>
          </cell>
        </row>
        <row r="59">
          <cell r="A59" t="str">
            <v>Администрация Тогульского района</v>
          </cell>
          <cell r="B59">
            <v>58</v>
          </cell>
          <cell r="C59" t="str">
            <v xml:space="preserve">Заринский округ </v>
          </cell>
          <cell r="D59" t="str">
            <v>Тогульский район</v>
          </cell>
        </row>
        <row r="60">
          <cell r="A60" t="str">
            <v>Администрация Топчихинского района</v>
          </cell>
          <cell r="B60">
            <v>59</v>
          </cell>
          <cell r="C60" t="str">
            <v>Новоалтайский округ</v>
          </cell>
          <cell r="D60" t="str">
            <v>Топчихинский район</v>
          </cell>
        </row>
        <row r="61">
          <cell r="A61" t="str">
            <v>Администрация Третьяковского района</v>
          </cell>
          <cell r="B61">
            <v>60</v>
          </cell>
          <cell r="C61" t="str">
            <v xml:space="preserve">Рубцовский округ </v>
          </cell>
          <cell r="D61" t="str">
            <v>Третьяковский район</v>
          </cell>
        </row>
        <row r="62">
          <cell r="A62" t="str">
            <v>Администрация Троицкого района</v>
          </cell>
          <cell r="B62">
            <v>61</v>
          </cell>
          <cell r="C62" t="str">
            <v xml:space="preserve">Заринский округ </v>
          </cell>
          <cell r="D62" t="str">
            <v>Троицкий район</v>
          </cell>
        </row>
        <row r="63">
          <cell r="A63" t="str">
            <v>Администрация Тюменцевского района</v>
          </cell>
          <cell r="B63">
            <v>62</v>
          </cell>
          <cell r="C63" t="str">
            <v xml:space="preserve">Каменский округ </v>
          </cell>
          <cell r="D63" t="str">
            <v>Тюменцевский район</v>
          </cell>
        </row>
        <row r="64">
          <cell r="A64" t="str">
            <v xml:space="preserve">Администрация Угловского района </v>
          </cell>
          <cell r="B64">
            <v>63</v>
          </cell>
          <cell r="C64" t="str">
            <v xml:space="preserve">Рубцовский округ </v>
          </cell>
          <cell r="D64" t="str">
            <v xml:space="preserve">Угловский район </v>
          </cell>
        </row>
        <row r="65">
          <cell r="A65" t="str">
            <v>Администрация Усть-Калманского района</v>
          </cell>
          <cell r="B65">
            <v>64</v>
          </cell>
          <cell r="C65" t="str">
            <v xml:space="preserve">Алейский округ </v>
          </cell>
          <cell r="D65" t="str">
            <v>Усть-Калманский район</v>
          </cell>
        </row>
        <row r="66">
          <cell r="A66" t="str">
            <v>Администрация Усть-Пристанского района</v>
          </cell>
          <cell r="B66">
            <v>65</v>
          </cell>
          <cell r="C66" t="str">
            <v xml:space="preserve">Алейский округ </v>
          </cell>
          <cell r="D66" t="str">
            <v>Усть-Пристанский район</v>
          </cell>
        </row>
        <row r="67">
          <cell r="A67" t="str">
            <v>Администрация Хабарского района</v>
          </cell>
          <cell r="B67">
            <v>66</v>
          </cell>
          <cell r="C67" t="str">
            <v xml:space="preserve">Славгородский округ </v>
          </cell>
          <cell r="D67" t="str">
            <v>Хабарский район</v>
          </cell>
        </row>
        <row r="68">
          <cell r="A68" t="str">
            <v>Администрация Целинного района</v>
          </cell>
          <cell r="B68">
            <v>67</v>
          </cell>
          <cell r="C68" t="str">
            <v xml:space="preserve">Заринский округ </v>
          </cell>
          <cell r="D68" t="str">
            <v>Целинный район</v>
          </cell>
        </row>
        <row r="69">
          <cell r="A69" t="str">
            <v>Администрация Чарышского района</v>
          </cell>
          <cell r="B69">
            <v>68</v>
          </cell>
          <cell r="C69" t="str">
            <v xml:space="preserve">Алейский округ </v>
          </cell>
          <cell r="D69" t="str">
            <v>Чарышский район</v>
          </cell>
        </row>
        <row r="70">
          <cell r="A70" t="str">
            <v>Администрация Шелаболихинского района</v>
          </cell>
          <cell r="B70">
            <v>69</v>
          </cell>
          <cell r="C70" t="str">
            <v>Новоалтайский округ</v>
          </cell>
          <cell r="D70" t="str">
            <v>Шелаболихинский район</v>
          </cell>
        </row>
        <row r="71">
          <cell r="A71" t="str">
            <v>Администрация Шипуновского района</v>
          </cell>
          <cell r="B71">
            <v>70</v>
          </cell>
          <cell r="C71" t="str">
            <v xml:space="preserve">Алейский округ </v>
          </cell>
          <cell r="D71" t="str">
            <v>Шипуновский район</v>
          </cell>
        </row>
      </sheetData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76"/>
  <sheetViews>
    <sheetView tabSelected="1" zoomScaleNormal="100" zoomScaleSheetLayoutView="115" workbookViewId="0">
      <pane xSplit="5" ySplit="3" topLeftCell="F4" activePane="bottomRight" state="frozen"/>
      <selection activeCell="A64" sqref="A64"/>
      <selection pane="topRight" activeCell="A64" sqref="A64"/>
      <selection pane="bottomLeft" activeCell="A64" sqref="A64"/>
      <selection pane="bottomRight" activeCell="L6" sqref="L6"/>
    </sheetView>
  </sheetViews>
  <sheetFormatPr defaultRowHeight="15"/>
  <cols>
    <col min="1" max="1" width="5.28515625" hidden="1" customWidth="1"/>
    <col min="2" max="2" width="5.140625" style="1" customWidth="1"/>
    <col min="3" max="3" width="20.7109375" style="1" customWidth="1"/>
    <col min="4" max="4" width="24.7109375" style="12" customWidth="1"/>
    <col min="5" max="5" width="16.85546875" hidden="1" customWidth="1"/>
    <col min="6" max="6" width="7.42578125" customWidth="1"/>
    <col min="7" max="7" width="8.7109375" customWidth="1"/>
    <col min="8" max="8" width="6.5703125" customWidth="1"/>
    <col min="9" max="9" width="8.7109375" customWidth="1"/>
    <col min="10" max="10" width="7.28515625" customWidth="1"/>
    <col min="11" max="11" width="7.7109375" customWidth="1"/>
    <col min="12" max="12" width="7.85546875" customWidth="1"/>
    <col min="13" max="13" width="8.140625" customWidth="1"/>
    <col min="14" max="14" width="9.28515625" customWidth="1"/>
    <col min="15" max="15" width="8.140625" style="9" customWidth="1"/>
    <col min="16" max="16" width="13.85546875" style="9" hidden="1" customWidth="1"/>
    <col min="17" max="17" width="13.28515625" style="9" hidden="1" customWidth="1"/>
    <col min="18" max="18" width="11.140625" style="16" hidden="1" customWidth="1"/>
    <col min="19" max="20" width="11.140625" style="16" customWidth="1"/>
    <col min="21" max="22" width="14" hidden="1" customWidth="1"/>
    <col min="23" max="23" width="12.28515625" hidden="1" customWidth="1"/>
    <col min="24" max="24" width="13" hidden="1" customWidth="1"/>
    <col min="25" max="25" width="11.85546875" hidden="1" customWidth="1"/>
    <col min="26" max="26" width="12.140625" hidden="1" customWidth="1"/>
    <col min="27" max="27" width="12.7109375" customWidth="1"/>
    <col min="28" max="28" width="13" customWidth="1"/>
  </cols>
  <sheetData>
    <row r="1" spans="1:28" ht="27" customHeight="1">
      <c r="C1" s="28" t="s">
        <v>92</v>
      </c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17"/>
      <c r="W1" s="7"/>
      <c r="X1" s="7"/>
    </row>
    <row r="2" spans="1:28" ht="81" customHeight="1">
      <c r="B2" s="22"/>
      <c r="C2" s="22"/>
      <c r="D2" s="24"/>
      <c r="E2" s="20"/>
      <c r="F2" s="29" t="s">
        <v>95</v>
      </c>
      <c r="G2" s="30"/>
      <c r="H2" s="30"/>
      <c r="I2" s="30"/>
      <c r="J2" s="30"/>
      <c r="K2" s="30"/>
      <c r="L2" s="30"/>
      <c r="M2" s="30"/>
      <c r="N2" s="30"/>
      <c r="O2" s="30"/>
      <c r="P2" s="30" t="s">
        <v>96</v>
      </c>
      <c r="Q2" s="30"/>
      <c r="R2" s="30"/>
      <c r="S2" s="32" t="s">
        <v>175</v>
      </c>
      <c r="T2" s="36"/>
      <c r="U2" s="30" t="s">
        <v>97</v>
      </c>
      <c r="V2" s="30"/>
      <c r="W2" s="30"/>
      <c r="X2" s="30"/>
      <c r="AA2" s="43" t="s">
        <v>176</v>
      </c>
      <c r="AB2" s="44"/>
    </row>
    <row r="3" spans="1:28" ht="45">
      <c r="B3" s="19" t="s">
        <v>102</v>
      </c>
      <c r="C3" s="19" t="s">
        <v>101</v>
      </c>
      <c r="D3" s="15" t="s">
        <v>171</v>
      </c>
      <c r="E3" s="21"/>
      <c r="F3" s="18" t="s">
        <v>0</v>
      </c>
      <c r="G3" s="10" t="s">
        <v>1</v>
      </c>
      <c r="H3" s="10" t="s">
        <v>2</v>
      </c>
      <c r="I3" s="10" t="s">
        <v>3</v>
      </c>
      <c r="J3" s="10" t="s">
        <v>4</v>
      </c>
      <c r="K3" s="10" t="s">
        <v>75</v>
      </c>
      <c r="L3" s="10" t="s">
        <v>180</v>
      </c>
      <c r="M3" s="10" t="s">
        <v>181</v>
      </c>
      <c r="N3" s="10" t="s">
        <v>182</v>
      </c>
      <c r="O3" s="11" t="s">
        <v>76</v>
      </c>
      <c r="P3" s="13" t="s">
        <v>98</v>
      </c>
      <c r="Q3" s="13" t="s">
        <v>99</v>
      </c>
      <c r="R3" s="10" t="s">
        <v>173</v>
      </c>
      <c r="S3" s="13" t="s">
        <v>179</v>
      </c>
      <c r="T3" s="10" t="s">
        <v>178</v>
      </c>
      <c r="U3" s="14" t="s">
        <v>93</v>
      </c>
      <c r="V3" s="14" t="s">
        <v>99</v>
      </c>
      <c r="W3" s="2" t="s">
        <v>177</v>
      </c>
      <c r="X3" s="41" t="s">
        <v>172</v>
      </c>
      <c r="AA3" s="13" t="s">
        <v>93</v>
      </c>
      <c r="AB3" s="10" t="s">
        <v>183</v>
      </c>
    </row>
    <row r="4" spans="1:28">
      <c r="A4">
        <f>VLOOKUP(D4,спр_районы,2,0)</f>
        <v>2</v>
      </c>
      <c r="B4" s="19">
        <v>1</v>
      </c>
      <c r="C4" s="15" t="s">
        <v>84</v>
      </c>
      <c r="D4" s="15" t="s">
        <v>167</v>
      </c>
      <c r="E4" s="4" t="s">
        <v>78</v>
      </c>
      <c r="F4" s="5">
        <v>149</v>
      </c>
      <c r="G4" s="5">
        <v>378</v>
      </c>
      <c r="H4" s="5">
        <v>233</v>
      </c>
      <c r="I4" s="5">
        <v>718</v>
      </c>
      <c r="J4" s="5">
        <v>1175</v>
      </c>
      <c r="K4" s="5">
        <v>1765</v>
      </c>
      <c r="L4" s="47">
        <v>3720</v>
      </c>
      <c r="M4" s="48">
        <v>2778</v>
      </c>
      <c r="N4" s="48">
        <v>3187</v>
      </c>
      <c r="O4" s="5">
        <f>SUM(F4:N4)</f>
        <v>14103</v>
      </c>
      <c r="P4" s="5">
        <v>38</v>
      </c>
      <c r="Q4" s="5">
        <v>0</v>
      </c>
      <c r="R4" s="33">
        <v>210</v>
      </c>
      <c r="S4" s="25">
        <v>57</v>
      </c>
      <c r="T4" s="25">
        <v>210</v>
      </c>
      <c r="U4" s="34">
        <v>2948</v>
      </c>
      <c r="V4" s="5">
        <v>0</v>
      </c>
      <c r="W4" s="5">
        <v>689</v>
      </c>
      <c r="X4" s="33">
        <v>0</v>
      </c>
      <c r="Y4" s="25">
        <v>2577</v>
      </c>
      <c r="Z4" s="25">
        <v>15</v>
      </c>
      <c r="AA4" s="5">
        <f>U4+Y4</f>
        <v>5525</v>
      </c>
      <c r="AB4" s="5">
        <f>W4+Z4</f>
        <v>704</v>
      </c>
    </row>
    <row r="5" spans="1:28">
      <c r="A5">
        <f>VLOOKUP(D5,спр_районы,2,0)</f>
        <v>46</v>
      </c>
      <c r="B5" s="3">
        <v>2</v>
      </c>
      <c r="C5" s="15" t="s">
        <v>88</v>
      </c>
      <c r="D5" s="26" t="s">
        <v>111</v>
      </c>
      <c r="E5" s="5" t="s">
        <v>50</v>
      </c>
      <c r="F5" s="5">
        <v>615</v>
      </c>
      <c r="G5" s="5">
        <v>548</v>
      </c>
      <c r="H5" s="5">
        <v>450</v>
      </c>
      <c r="I5" s="5">
        <v>1991</v>
      </c>
      <c r="J5" s="5">
        <v>534</v>
      </c>
      <c r="K5" s="5">
        <v>141</v>
      </c>
      <c r="L5" s="47">
        <v>280</v>
      </c>
      <c r="M5" s="48">
        <v>298</v>
      </c>
      <c r="N5" s="48">
        <v>1275</v>
      </c>
      <c r="O5" s="5">
        <f>SUM(F5:N5)</f>
        <v>6132</v>
      </c>
      <c r="P5" s="5">
        <v>2</v>
      </c>
      <c r="Q5" s="5">
        <v>0</v>
      </c>
      <c r="R5" s="33">
        <v>0</v>
      </c>
      <c r="S5" s="25">
        <v>4</v>
      </c>
      <c r="T5" s="25">
        <v>0</v>
      </c>
      <c r="U5" s="34">
        <v>130</v>
      </c>
      <c r="V5" s="5">
        <v>132</v>
      </c>
      <c r="W5" s="5">
        <v>0</v>
      </c>
      <c r="X5" s="33">
        <v>0</v>
      </c>
      <c r="Y5" s="25">
        <v>207</v>
      </c>
      <c r="Z5" s="25">
        <v>0</v>
      </c>
      <c r="AA5" s="5">
        <f>U5+Y5</f>
        <v>337</v>
      </c>
      <c r="AB5" s="5">
        <f>W5+Z5</f>
        <v>0</v>
      </c>
    </row>
    <row r="6" spans="1:28">
      <c r="A6">
        <f>VLOOKUP(D6,спр_районы,2,0)</f>
        <v>7</v>
      </c>
      <c r="B6" s="19">
        <v>3</v>
      </c>
      <c r="C6" s="15" t="s">
        <v>100</v>
      </c>
      <c r="D6" s="26" t="s">
        <v>164</v>
      </c>
      <c r="E6" s="5" t="s">
        <v>79</v>
      </c>
      <c r="F6" s="5">
        <v>410</v>
      </c>
      <c r="G6" s="5">
        <v>461</v>
      </c>
      <c r="H6" s="5">
        <v>447</v>
      </c>
      <c r="I6" s="5">
        <v>437</v>
      </c>
      <c r="J6" s="5">
        <v>756</v>
      </c>
      <c r="K6" s="5">
        <v>531</v>
      </c>
      <c r="L6" s="47">
        <v>858</v>
      </c>
      <c r="M6" s="48">
        <v>949</v>
      </c>
      <c r="N6" s="48">
        <v>610</v>
      </c>
      <c r="O6" s="5">
        <f>SUM(F6:N6)</f>
        <v>5459</v>
      </c>
      <c r="P6" s="5">
        <v>1</v>
      </c>
      <c r="Q6" s="5">
        <v>0</v>
      </c>
      <c r="R6" s="33">
        <v>0</v>
      </c>
      <c r="S6" s="25">
        <v>1</v>
      </c>
      <c r="T6" s="25">
        <v>0</v>
      </c>
      <c r="U6" s="34">
        <v>80</v>
      </c>
      <c r="V6" s="5">
        <v>0</v>
      </c>
      <c r="W6" s="5">
        <v>0</v>
      </c>
      <c r="X6" s="33">
        <v>0</v>
      </c>
      <c r="Y6" s="25">
        <v>4</v>
      </c>
      <c r="Z6" s="25">
        <v>0</v>
      </c>
      <c r="AA6" s="5">
        <f>U6+Y6</f>
        <v>84</v>
      </c>
      <c r="AB6" s="5">
        <f>W6+Z6</f>
        <v>0</v>
      </c>
    </row>
    <row r="7" spans="1:28">
      <c r="A7">
        <f>VLOOKUP(D7,спр_районы,2,0)</f>
        <v>3</v>
      </c>
      <c r="B7" s="3">
        <v>4</v>
      </c>
      <c r="C7" s="15" t="s">
        <v>85</v>
      </c>
      <c r="D7" s="26" t="s">
        <v>160</v>
      </c>
      <c r="E7" s="5" t="s">
        <v>7</v>
      </c>
      <c r="F7" s="5">
        <v>285</v>
      </c>
      <c r="G7" s="5">
        <v>264</v>
      </c>
      <c r="H7" s="5">
        <v>687</v>
      </c>
      <c r="I7" s="5">
        <v>478</v>
      </c>
      <c r="J7" s="5">
        <v>399</v>
      </c>
      <c r="K7" s="5">
        <v>606</v>
      </c>
      <c r="L7" s="47">
        <v>597</v>
      </c>
      <c r="M7" s="48">
        <v>594</v>
      </c>
      <c r="N7" s="48">
        <v>584</v>
      </c>
      <c r="O7" s="5">
        <f>SUM(F7:N7)</f>
        <v>4494</v>
      </c>
      <c r="P7" s="5">
        <v>173</v>
      </c>
      <c r="Q7" s="5">
        <v>0</v>
      </c>
      <c r="R7" s="33">
        <v>0</v>
      </c>
      <c r="S7" s="25">
        <v>198</v>
      </c>
      <c r="T7" s="25">
        <v>0</v>
      </c>
      <c r="U7" s="34">
        <v>47</v>
      </c>
      <c r="V7" s="5">
        <v>0</v>
      </c>
      <c r="W7" s="5">
        <v>0</v>
      </c>
      <c r="X7" s="33">
        <v>0</v>
      </c>
      <c r="Y7" s="25">
        <v>13</v>
      </c>
      <c r="Z7" s="25">
        <v>0</v>
      </c>
      <c r="AA7" s="5">
        <f>U7+Y7</f>
        <v>60</v>
      </c>
      <c r="AB7" s="5">
        <f>W7+Z7</f>
        <v>0</v>
      </c>
    </row>
    <row r="8" spans="1:28">
      <c r="A8">
        <f>VLOOKUP(D8,спр_районы,2,0)</f>
        <v>8</v>
      </c>
      <c r="B8" s="19">
        <v>5</v>
      </c>
      <c r="C8" s="15" t="s">
        <v>88</v>
      </c>
      <c r="D8" s="26" t="s">
        <v>163</v>
      </c>
      <c r="E8" s="5" t="s">
        <v>82</v>
      </c>
      <c r="F8" s="5">
        <v>54</v>
      </c>
      <c r="G8" s="5">
        <v>133</v>
      </c>
      <c r="H8" s="5">
        <v>99</v>
      </c>
      <c r="I8" s="5">
        <v>258</v>
      </c>
      <c r="J8" s="5">
        <v>318</v>
      </c>
      <c r="K8" s="5">
        <v>713</v>
      </c>
      <c r="L8" s="47">
        <v>331</v>
      </c>
      <c r="M8" s="48">
        <v>609</v>
      </c>
      <c r="N8" s="48">
        <v>390</v>
      </c>
      <c r="O8" s="5">
        <f>SUM(F8:N8)</f>
        <v>2905</v>
      </c>
      <c r="P8" s="5">
        <v>95</v>
      </c>
      <c r="Q8" s="5">
        <v>0</v>
      </c>
      <c r="R8" s="33">
        <v>530</v>
      </c>
      <c r="S8" s="25">
        <v>147</v>
      </c>
      <c r="T8" s="25">
        <v>532</v>
      </c>
      <c r="U8" s="34">
        <v>1405</v>
      </c>
      <c r="V8" s="5">
        <v>0</v>
      </c>
      <c r="W8" s="5">
        <v>208</v>
      </c>
      <c r="X8" s="33">
        <v>0</v>
      </c>
      <c r="Y8" s="25">
        <v>627</v>
      </c>
      <c r="Z8" s="25">
        <v>0</v>
      </c>
      <c r="AA8" s="5">
        <f>U8+Y8</f>
        <v>2032</v>
      </c>
      <c r="AB8" s="5">
        <f>W8+Z8</f>
        <v>208</v>
      </c>
    </row>
    <row r="9" spans="1:28">
      <c r="A9">
        <f>VLOOKUP(D9,спр_районы,2,0)</f>
        <v>9</v>
      </c>
      <c r="B9" s="3">
        <v>6</v>
      </c>
      <c r="C9" s="15" t="s">
        <v>89</v>
      </c>
      <c r="D9" s="26" t="s">
        <v>161</v>
      </c>
      <c r="E9" s="5" t="s">
        <v>90</v>
      </c>
      <c r="F9" s="5">
        <v>56</v>
      </c>
      <c r="G9" s="5">
        <v>55</v>
      </c>
      <c r="H9" s="5">
        <v>189</v>
      </c>
      <c r="I9" s="5">
        <v>176</v>
      </c>
      <c r="J9" s="5">
        <v>79</v>
      </c>
      <c r="K9" s="5">
        <v>455</v>
      </c>
      <c r="L9" s="47">
        <v>127</v>
      </c>
      <c r="M9" s="48">
        <v>298</v>
      </c>
      <c r="N9" s="48">
        <v>186</v>
      </c>
      <c r="O9" s="5">
        <f>SUM(F9:N9)</f>
        <v>1621</v>
      </c>
      <c r="P9" s="5">
        <v>4</v>
      </c>
      <c r="Q9" s="5">
        <v>0</v>
      </c>
      <c r="R9" s="33">
        <v>338</v>
      </c>
      <c r="S9" s="25">
        <v>4</v>
      </c>
      <c r="T9" s="25">
        <v>338</v>
      </c>
      <c r="U9" s="34">
        <v>4566</v>
      </c>
      <c r="V9" s="5">
        <v>0</v>
      </c>
      <c r="W9" s="5">
        <v>353</v>
      </c>
      <c r="X9" s="33">
        <v>0</v>
      </c>
      <c r="Y9" s="25">
        <v>522</v>
      </c>
      <c r="Z9" s="25">
        <v>452</v>
      </c>
      <c r="AA9" s="5">
        <f>U9+Y9</f>
        <v>5088</v>
      </c>
      <c r="AB9" s="5">
        <f>W9+Z9</f>
        <v>805</v>
      </c>
    </row>
    <row r="10" spans="1:28">
      <c r="A10">
        <f>VLOOKUP(D10,спр_районы,2,0)</f>
        <v>1</v>
      </c>
      <c r="B10" s="19">
        <v>7</v>
      </c>
      <c r="C10" s="15" t="s">
        <v>83</v>
      </c>
      <c r="D10" s="26" t="s">
        <v>168</v>
      </c>
      <c r="E10" s="5" t="s">
        <v>91</v>
      </c>
      <c r="F10" s="5">
        <v>145</v>
      </c>
      <c r="G10" s="5">
        <v>278</v>
      </c>
      <c r="H10" s="5">
        <v>161</v>
      </c>
      <c r="I10" s="5">
        <v>192</v>
      </c>
      <c r="J10" s="5">
        <v>167</v>
      </c>
      <c r="K10" s="5">
        <v>18</v>
      </c>
      <c r="L10" s="47">
        <v>260</v>
      </c>
      <c r="M10" s="48">
        <v>295</v>
      </c>
      <c r="N10" s="48">
        <v>74</v>
      </c>
      <c r="O10" s="5">
        <f>SUM(F10:N10)</f>
        <v>1590</v>
      </c>
      <c r="P10" s="5">
        <v>0</v>
      </c>
      <c r="Q10" s="5">
        <v>0</v>
      </c>
      <c r="R10" s="33">
        <v>81</v>
      </c>
      <c r="S10" s="25">
        <v>37</v>
      </c>
      <c r="T10" s="25">
        <v>81</v>
      </c>
      <c r="U10" s="34">
        <v>36</v>
      </c>
      <c r="V10" s="5">
        <v>0</v>
      </c>
      <c r="W10" s="5">
        <v>118</v>
      </c>
      <c r="X10" s="33">
        <v>0</v>
      </c>
      <c r="Y10" s="25">
        <v>9</v>
      </c>
      <c r="Z10" s="25">
        <v>65</v>
      </c>
      <c r="AA10" s="5">
        <f>U10+Y10</f>
        <v>45</v>
      </c>
      <c r="AB10" s="5">
        <f>W10+Z10</f>
        <v>183</v>
      </c>
    </row>
    <row r="11" spans="1:28">
      <c r="A11">
        <f>VLOOKUP(D11,спр_районы,2,0)</f>
        <v>26</v>
      </c>
      <c r="B11" s="3">
        <v>8</v>
      </c>
      <c r="C11" s="15" t="s">
        <v>100</v>
      </c>
      <c r="D11" s="26" t="s">
        <v>123</v>
      </c>
      <c r="E11" s="5" t="s">
        <v>30</v>
      </c>
      <c r="F11" s="5">
        <v>47</v>
      </c>
      <c r="G11" s="5">
        <v>18</v>
      </c>
      <c r="H11" s="5">
        <v>18</v>
      </c>
      <c r="I11" s="5">
        <v>35</v>
      </c>
      <c r="J11" s="5">
        <v>26</v>
      </c>
      <c r="K11" s="5">
        <v>85</v>
      </c>
      <c r="L11" s="47">
        <v>740</v>
      </c>
      <c r="M11" s="48">
        <v>256</v>
      </c>
      <c r="N11" s="48">
        <v>147</v>
      </c>
      <c r="O11" s="5">
        <f>SUM(F11:N11)</f>
        <v>1372</v>
      </c>
      <c r="P11" s="5">
        <v>23</v>
      </c>
      <c r="Q11" s="5">
        <v>23</v>
      </c>
      <c r="R11" s="33">
        <v>0</v>
      </c>
      <c r="S11" s="25">
        <v>84</v>
      </c>
      <c r="T11" s="25">
        <v>43</v>
      </c>
      <c r="U11" s="34">
        <v>11</v>
      </c>
      <c r="V11" s="5">
        <v>71</v>
      </c>
      <c r="W11" s="5">
        <v>0</v>
      </c>
      <c r="X11" s="33">
        <v>0</v>
      </c>
      <c r="Y11" s="25">
        <v>173</v>
      </c>
      <c r="Z11" s="25">
        <v>0</v>
      </c>
      <c r="AA11" s="5">
        <f>U11+Y11</f>
        <v>184</v>
      </c>
      <c r="AB11" s="5">
        <f>W11+Z11</f>
        <v>0</v>
      </c>
    </row>
    <row r="12" spans="1:28">
      <c r="A12">
        <f>VLOOKUP(D12,спр_районы,2,0)</f>
        <v>19</v>
      </c>
      <c r="B12" s="19">
        <v>9</v>
      </c>
      <c r="C12" s="15" t="s">
        <v>88</v>
      </c>
      <c r="D12" s="26" t="s">
        <v>114</v>
      </c>
      <c r="E12" s="5" t="s">
        <v>23</v>
      </c>
      <c r="F12" s="5">
        <v>57</v>
      </c>
      <c r="G12" s="5">
        <v>66</v>
      </c>
      <c r="H12" s="5">
        <v>342</v>
      </c>
      <c r="I12" s="5">
        <v>144</v>
      </c>
      <c r="J12" s="5">
        <v>44</v>
      </c>
      <c r="K12" s="5">
        <v>53</v>
      </c>
      <c r="L12" s="47">
        <v>309</v>
      </c>
      <c r="M12" s="48">
        <v>44</v>
      </c>
      <c r="N12" s="48">
        <v>88</v>
      </c>
      <c r="O12" s="5">
        <f>SUM(F12:N12)</f>
        <v>1147</v>
      </c>
      <c r="P12" s="5">
        <v>0</v>
      </c>
      <c r="Q12" s="5">
        <v>33</v>
      </c>
      <c r="R12" s="33">
        <v>0</v>
      </c>
      <c r="S12" s="25">
        <v>36</v>
      </c>
      <c r="T12" s="25">
        <v>0</v>
      </c>
      <c r="U12" s="34">
        <v>10</v>
      </c>
      <c r="V12" s="5">
        <v>67</v>
      </c>
      <c r="W12" s="5">
        <v>0</v>
      </c>
      <c r="X12" s="33">
        <v>0</v>
      </c>
      <c r="Y12" s="25">
        <v>11</v>
      </c>
      <c r="Z12" s="25">
        <v>0</v>
      </c>
      <c r="AA12" s="5">
        <f>U12+Y12</f>
        <v>21</v>
      </c>
      <c r="AB12" s="5">
        <f>W12+Z12</f>
        <v>0</v>
      </c>
    </row>
    <row r="13" spans="1:28" ht="29.25" customHeight="1">
      <c r="A13">
        <f>VLOOKUP(D13,спр_районы,2,0)</f>
        <v>37</v>
      </c>
      <c r="B13" s="3">
        <v>10</v>
      </c>
      <c r="C13" s="15" t="s">
        <v>88</v>
      </c>
      <c r="D13" s="26" t="s">
        <v>112</v>
      </c>
      <c r="E13" s="5" t="s">
        <v>41</v>
      </c>
      <c r="F13" s="5">
        <v>50</v>
      </c>
      <c r="G13" s="5">
        <v>95</v>
      </c>
      <c r="H13" s="5">
        <v>169</v>
      </c>
      <c r="I13" s="5">
        <v>107</v>
      </c>
      <c r="J13" s="5">
        <v>153</v>
      </c>
      <c r="K13" s="5">
        <v>165</v>
      </c>
      <c r="L13" s="47">
        <v>58</v>
      </c>
      <c r="M13" s="48">
        <v>225</v>
      </c>
      <c r="N13" s="48">
        <v>0</v>
      </c>
      <c r="O13" s="5">
        <f>SUM(F13:N13)</f>
        <v>1022</v>
      </c>
      <c r="P13" s="5">
        <v>0</v>
      </c>
      <c r="Q13" s="5">
        <v>1</v>
      </c>
      <c r="R13" s="33">
        <v>0</v>
      </c>
      <c r="S13" s="25">
        <v>103</v>
      </c>
      <c r="T13" s="25">
        <v>326</v>
      </c>
      <c r="U13" s="34">
        <v>282</v>
      </c>
      <c r="V13" s="5">
        <v>2</v>
      </c>
      <c r="W13" s="5">
        <v>11</v>
      </c>
      <c r="X13" s="33">
        <v>0</v>
      </c>
      <c r="Y13" s="25">
        <v>167</v>
      </c>
      <c r="Z13" s="25">
        <v>48</v>
      </c>
      <c r="AA13" s="5">
        <f>U13+Y13</f>
        <v>449</v>
      </c>
      <c r="AB13" s="5">
        <f>W13+Z13</f>
        <v>59</v>
      </c>
    </row>
    <row r="14" spans="1:28">
      <c r="A14">
        <f>VLOOKUP(D14,спр_районы,2,0)</f>
        <v>63</v>
      </c>
      <c r="B14" s="19">
        <v>11</v>
      </c>
      <c r="C14" s="15" t="s">
        <v>88</v>
      </c>
      <c r="D14" s="26" t="s">
        <v>113</v>
      </c>
      <c r="E14" s="5" t="s">
        <v>67</v>
      </c>
      <c r="F14" s="5">
        <v>112</v>
      </c>
      <c r="G14" s="5">
        <v>81</v>
      </c>
      <c r="H14" s="5">
        <v>135</v>
      </c>
      <c r="I14" s="5">
        <v>92</v>
      </c>
      <c r="J14" s="5">
        <v>2</v>
      </c>
      <c r="K14" s="5">
        <v>296</v>
      </c>
      <c r="L14" s="47">
        <v>9</v>
      </c>
      <c r="M14" s="48">
        <v>150</v>
      </c>
      <c r="N14" s="48">
        <v>115</v>
      </c>
      <c r="O14" s="5">
        <f>SUM(F14:N14)</f>
        <v>992</v>
      </c>
      <c r="P14" s="5">
        <v>0</v>
      </c>
      <c r="Q14" s="5">
        <v>0</v>
      </c>
      <c r="R14" s="33">
        <v>0</v>
      </c>
      <c r="S14" s="25">
        <v>0</v>
      </c>
      <c r="T14" s="25">
        <v>0</v>
      </c>
      <c r="U14" s="34">
        <v>432</v>
      </c>
      <c r="V14" s="5">
        <v>1</v>
      </c>
      <c r="W14" s="5">
        <v>0</v>
      </c>
      <c r="X14" s="33">
        <v>0</v>
      </c>
      <c r="Y14" s="25">
        <v>38</v>
      </c>
      <c r="Z14" s="25">
        <v>0</v>
      </c>
      <c r="AA14" s="5">
        <f>U14+Y14</f>
        <v>470</v>
      </c>
      <c r="AB14" s="5">
        <f>W14+Z14</f>
        <v>0</v>
      </c>
    </row>
    <row r="15" spans="1:28">
      <c r="A15">
        <f>VLOOKUP(D15,спр_районы,2,0)</f>
        <v>10</v>
      </c>
      <c r="B15" s="3">
        <v>12</v>
      </c>
      <c r="C15" s="15" t="s">
        <v>89</v>
      </c>
      <c r="D15" s="26" t="s">
        <v>158</v>
      </c>
      <c r="E15" s="5" t="s">
        <v>14</v>
      </c>
      <c r="F15" s="5">
        <v>22</v>
      </c>
      <c r="G15" s="5">
        <v>22</v>
      </c>
      <c r="H15" s="5">
        <v>67</v>
      </c>
      <c r="I15" s="5">
        <v>230</v>
      </c>
      <c r="J15" s="5">
        <v>119</v>
      </c>
      <c r="K15" s="5">
        <v>123</v>
      </c>
      <c r="L15" s="47">
        <v>128</v>
      </c>
      <c r="M15" s="48">
        <v>260</v>
      </c>
      <c r="N15" s="48">
        <v>5</v>
      </c>
      <c r="O15" s="5">
        <f>SUM(F15:N15)</f>
        <v>976</v>
      </c>
      <c r="P15" s="5">
        <v>0</v>
      </c>
      <c r="Q15" s="5">
        <v>0</v>
      </c>
      <c r="R15" s="33">
        <v>0</v>
      </c>
      <c r="S15" s="25">
        <v>0</v>
      </c>
      <c r="T15" s="25">
        <v>0</v>
      </c>
      <c r="U15" s="34">
        <v>59</v>
      </c>
      <c r="V15" s="5">
        <v>0</v>
      </c>
      <c r="W15" s="5">
        <v>0</v>
      </c>
      <c r="X15" s="33">
        <v>0</v>
      </c>
      <c r="Y15" s="25">
        <v>5</v>
      </c>
      <c r="Z15" s="25">
        <v>0</v>
      </c>
      <c r="AA15" s="5">
        <f>U15+Y15</f>
        <v>64</v>
      </c>
      <c r="AB15" s="5">
        <f>W15+Z15</f>
        <v>0</v>
      </c>
    </row>
    <row r="16" spans="1:28">
      <c r="A16">
        <f>VLOOKUP(D16,спр_районы,2,0)</f>
        <v>4</v>
      </c>
      <c r="B16" s="19">
        <v>13</v>
      </c>
      <c r="C16" s="15" t="s">
        <v>85</v>
      </c>
      <c r="D16" s="26" t="s">
        <v>166</v>
      </c>
      <c r="E16" s="5" t="s">
        <v>80</v>
      </c>
      <c r="F16" s="5">
        <v>77</v>
      </c>
      <c r="G16" s="5">
        <v>8</v>
      </c>
      <c r="H16" s="5">
        <v>6</v>
      </c>
      <c r="I16" s="5">
        <v>27</v>
      </c>
      <c r="J16" s="5">
        <v>184</v>
      </c>
      <c r="K16" s="5">
        <v>133</v>
      </c>
      <c r="L16" s="47">
        <v>231</v>
      </c>
      <c r="M16" s="48">
        <v>112</v>
      </c>
      <c r="N16" s="48">
        <v>172</v>
      </c>
      <c r="O16" s="5">
        <f>SUM(F16:N16)</f>
        <v>950</v>
      </c>
      <c r="P16" s="5">
        <v>1235</v>
      </c>
      <c r="Q16" s="5">
        <v>0</v>
      </c>
      <c r="R16" s="33">
        <v>2177</v>
      </c>
      <c r="S16" s="25">
        <v>2556</v>
      </c>
      <c r="T16" s="25">
        <v>2195</v>
      </c>
      <c r="U16" s="34">
        <v>84</v>
      </c>
      <c r="V16" s="5">
        <v>0</v>
      </c>
      <c r="W16" s="5">
        <v>809</v>
      </c>
      <c r="X16" s="33">
        <v>0</v>
      </c>
      <c r="Y16" s="25">
        <v>1011</v>
      </c>
      <c r="Z16" s="25">
        <v>799</v>
      </c>
      <c r="AA16" s="5">
        <f>U16+Y16</f>
        <v>1095</v>
      </c>
      <c r="AB16" s="5">
        <f>W16+Z16</f>
        <v>1608</v>
      </c>
    </row>
    <row r="17" spans="1:28">
      <c r="A17">
        <f>VLOOKUP(D17,спр_районы,2,0)</f>
        <v>42</v>
      </c>
      <c r="B17" s="3">
        <v>14</v>
      </c>
      <c r="C17" s="15" t="s">
        <v>100</v>
      </c>
      <c r="D17" s="26" t="s">
        <v>121</v>
      </c>
      <c r="E17" s="5" t="s">
        <v>46</v>
      </c>
      <c r="F17" s="5">
        <v>37</v>
      </c>
      <c r="G17" s="5">
        <v>65</v>
      </c>
      <c r="H17" s="5">
        <v>62</v>
      </c>
      <c r="I17" s="5">
        <v>168</v>
      </c>
      <c r="J17" s="5">
        <v>77</v>
      </c>
      <c r="K17" s="5">
        <v>67</v>
      </c>
      <c r="L17" s="47">
        <v>117</v>
      </c>
      <c r="M17" s="48">
        <v>163</v>
      </c>
      <c r="N17" s="48">
        <v>132</v>
      </c>
      <c r="O17" s="5">
        <f>SUM(F17:N17)</f>
        <v>888</v>
      </c>
      <c r="P17" s="5">
        <v>10</v>
      </c>
      <c r="Q17" s="5">
        <v>9</v>
      </c>
      <c r="R17" s="33">
        <v>0</v>
      </c>
      <c r="S17" s="25">
        <v>73</v>
      </c>
      <c r="T17" s="25">
        <v>0</v>
      </c>
      <c r="U17" s="34">
        <v>1224</v>
      </c>
      <c r="V17" s="5">
        <v>223</v>
      </c>
      <c r="W17" s="5">
        <v>2</v>
      </c>
      <c r="X17" s="33">
        <v>0</v>
      </c>
      <c r="Y17" s="25">
        <v>729</v>
      </c>
      <c r="Z17" s="25">
        <v>0</v>
      </c>
      <c r="AA17" s="5">
        <f>U17+Y17</f>
        <v>1953</v>
      </c>
      <c r="AB17" s="5">
        <f>W17+Z17</f>
        <v>2</v>
      </c>
    </row>
    <row r="18" spans="1:28">
      <c r="A18">
        <f>VLOOKUP(D18,спр_районы,2,0)</f>
        <v>59</v>
      </c>
      <c r="B18" s="19">
        <v>15</v>
      </c>
      <c r="C18" s="15" t="s">
        <v>100</v>
      </c>
      <c r="D18" s="26" t="s">
        <v>122</v>
      </c>
      <c r="E18" s="5" t="s">
        <v>63</v>
      </c>
      <c r="F18" s="5">
        <v>13</v>
      </c>
      <c r="G18" s="5">
        <v>143</v>
      </c>
      <c r="H18" s="5">
        <v>38</v>
      </c>
      <c r="I18" s="5">
        <v>17</v>
      </c>
      <c r="J18" s="5">
        <v>68</v>
      </c>
      <c r="K18" s="5">
        <v>71</v>
      </c>
      <c r="L18" s="47">
        <v>78</v>
      </c>
      <c r="M18" s="48">
        <v>84</v>
      </c>
      <c r="N18" s="48">
        <v>163</v>
      </c>
      <c r="O18" s="5">
        <f>SUM(F18:N18)</f>
        <v>675</v>
      </c>
      <c r="P18" s="5">
        <v>11</v>
      </c>
      <c r="Q18" s="5">
        <v>29</v>
      </c>
      <c r="R18" s="33">
        <v>0</v>
      </c>
      <c r="S18" s="25">
        <v>87</v>
      </c>
      <c r="T18" s="25">
        <v>0</v>
      </c>
      <c r="U18" s="34">
        <v>5</v>
      </c>
      <c r="V18" s="5">
        <v>84</v>
      </c>
      <c r="W18" s="5">
        <v>0</v>
      </c>
      <c r="X18" s="33">
        <v>0</v>
      </c>
      <c r="Y18" s="25">
        <v>58</v>
      </c>
      <c r="Z18" s="25">
        <v>0</v>
      </c>
      <c r="AA18" s="5">
        <f>U18+Y18</f>
        <v>63</v>
      </c>
      <c r="AB18" s="5">
        <f>W18+Z18</f>
        <v>0</v>
      </c>
    </row>
    <row r="19" spans="1:28">
      <c r="A19">
        <f>VLOOKUP(D19,спр_районы,2,0)</f>
        <v>49</v>
      </c>
      <c r="B19" s="3">
        <v>16</v>
      </c>
      <c r="C19" s="15" t="s">
        <v>87</v>
      </c>
      <c r="D19" s="26" t="s">
        <v>127</v>
      </c>
      <c r="E19" s="5" t="s">
        <v>53</v>
      </c>
      <c r="F19" s="5">
        <v>8</v>
      </c>
      <c r="G19" s="5">
        <v>36</v>
      </c>
      <c r="H19" s="5">
        <v>28</v>
      </c>
      <c r="I19" s="5">
        <v>38</v>
      </c>
      <c r="J19" s="5">
        <v>36</v>
      </c>
      <c r="K19" s="5">
        <v>28</v>
      </c>
      <c r="L19" s="47">
        <v>44</v>
      </c>
      <c r="M19" s="48">
        <v>267</v>
      </c>
      <c r="N19" s="48">
        <v>100</v>
      </c>
      <c r="O19" s="5">
        <f>SUM(F19:N19)</f>
        <v>585</v>
      </c>
      <c r="P19" s="5">
        <v>7</v>
      </c>
      <c r="Q19" s="5">
        <v>0</v>
      </c>
      <c r="R19" s="33">
        <v>4</v>
      </c>
      <c r="S19" s="25">
        <v>7</v>
      </c>
      <c r="T19" s="25">
        <v>4</v>
      </c>
      <c r="U19" s="34">
        <v>0</v>
      </c>
      <c r="V19" s="5">
        <v>10</v>
      </c>
      <c r="W19" s="5">
        <v>81</v>
      </c>
      <c r="X19" s="33">
        <v>0</v>
      </c>
      <c r="Y19" s="25">
        <v>17</v>
      </c>
      <c r="Z19" s="25">
        <v>9</v>
      </c>
      <c r="AA19" s="5">
        <f>U19+Y19</f>
        <v>17</v>
      </c>
      <c r="AB19" s="5">
        <f>W19+Z19</f>
        <v>90</v>
      </c>
    </row>
    <row r="20" spans="1:28">
      <c r="A20">
        <f>VLOOKUP(D20,спр_районы,2,0)</f>
        <v>12</v>
      </c>
      <c r="B20" s="19">
        <v>17</v>
      </c>
      <c r="C20" s="15" t="s">
        <v>85</v>
      </c>
      <c r="D20" s="26" t="s">
        <v>144</v>
      </c>
      <c r="E20" s="5" t="s">
        <v>16</v>
      </c>
      <c r="F20" s="5">
        <v>0</v>
      </c>
      <c r="G20" s="5">
        <v>0</v>
      </c>
      <c r="H20" s="5">
        <v>1</v>
      </c>
      <c r="I20" s="5">
        <v>61</v>
      </c>
      <c r="J20" s="5">
        <v>25</v>
      </c>
      <c r="K20" s="5">
        <v>78</v>
      </c>
      <c r="L20" s="47">
        <v>32</v>
      </c>
      <c r="M20" s="48">
        <v>68</v>
      </c>
      <c r="N20" s="48">
        <v>319</v>
      </c>
      <c r="O20" s="5">
        <f>SUM(F20:N20)</f>
        <v>584</v>
      </c>
      <c r="P20" s="5">
        <v>1</v>
      </c>
      <c r="Q20" s="5">
        <v>0</v>
      </c>
      <c r="R20" s="33">
        <v>179</v>
      </c>
      <c r="S20" s="25">
        <v>50</v>
      </c>
      <c r="T20" s="25">
        <v>345</v>
      </c>
      <c r="U20" s="34">
        <v>470</v>
      </c>
      <c r="V20" s="5">
        <v>11</v>
      </c>
      <c r="W20" s="5">
        <v>126</v>
      </c>
      <c r="X20" s="33">
        <v>41</v>
      </c>
      <c r="Y20" s="25">
        <v>434</v>
      </c>
      <c r="Z20" s="25">
        <v>168</v>
      </c>
      <c r="AA20" s="5">
        <f>U20+Y20</f>
        <v>904</v>
      </c>
      <c r="AB20" s="5">
        <f>W20+Z20</f>
        <v>294</v>
      </c>
    </row>
    <row r="21" spans="1:28">
      <c r="A21">
        <f>VLOOKUP(D21,спр_районы,2,0)</f>
        <v>69</v>
      </c>
      <c r="B21" s="3">
        <v>18</v>
      </c>
      <c r="C21" s="15" t="s">
        <v>100</v>
      </c>
      <c r="D21" s="26" t="s">
        <v>124</v>
      </c>
      <c r="E21" s="5" t="s">
        <v>73</v>
      </c>
      <c r="F21" s="5">
        <v>14</v>
      </c>
      <c r="G21" s="5">
        <v>56</v>
      </c>
      <c r="H21" s="5">
        <v>10</v>
      </c>
      <c r="I21" s="5">
        <v>45</v>
      </c>
      <c r="J21" s="5">
        <v>45</v>
      </c>
      <c r="K21" s="5">
        <v>44</v>
      </c>
      <c r="L21" s="47">
        <v>160</v>
      </c>
      <c r="M21" s="48">
        <v>94</v>
      </c>
      <c r="N21" s="48">
        <v>62</v>
      </c>
      <c r="O21" s="5">
        <f>SUM(F21:N21)</f>
        <v>530</v>
      </c>
      <c r="P21" s="5">
        <v>0</v>
      </c>
      <c r="Q21" s="5">
        <v>0</v>
      </c>
      <c r="R21" s="33">
        <v>0</v>
      </c>
      <c r="S21" s="25">
        <v>7</v>
      </c>
      <c r="T21" s="25">
        <v>0</v>
      </c>
      <c r="U21" s="34">
        <v>17</v>
      </c>
      <c r="V21" s="5">
        <v>0</v>
      </c>
      <c r="W21" s="5">
        <v>0</v>
      </c>
      <c r="X21" s="33">
        <v>0</v>
      </c>
      <c r="Y21" s="25">
        <v>113</v>
      </c>
      <c r="Z21" s="25">
        <v>0</v>
      </c>
      <c r="AA21" s="5">
        <f>U21+Y21</f>
        <v>130</v>
      </c>
      <c r="AB21" s="5">
        <f>W21+Z21</f>
        <v>0</v>
      </c>
    </row>
    <row r="22" spans="1:28">
      <c r="A22">
        <f>VLOOKUP(D22,спр_районы,2,0)</f>
        <v>56</v>
      </c>
      <c r="B22" s="19">
        <v>19</v>
      </c>
      <c r="C22" s="15" t="s">
        <v>89</v>
      </c>
      <c r="D22" s="26" t="s">
        <v>110</v>
      </c>
      <c r="E22" s="5" t="s">
        <v>60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8">
        <v>0</v>
      </c>
      <c r="L22" s="47">
        <v>0</v>
      </c>
      <c r="M22" s="48">
        <v>246</v>
      </c>
      <c r="N22" s="48">
        <v>282</v>
      </c>
      <c r="O22" s="5">
        <f>SUM(F22:N22)</f>
        <v>528</v>
      </c>
      <c r="P22" s="5">
        <v>2</v>
      </c>
      <c r="Q22" s="5">
        <v>0</v>
      </c>
      <c r="R22" s="33">
        <v>0</v>
      </c>
      <c r="S22" s="25">
        <v>4</v>
      </c>
      <c r="T22" s="25">
        <v>0</v>
      </c>
      <c r="U22" s="34">
        <v>18</v>
      </c>
      <c r="V22" s="5">
        <v>198</v>
      </c>
      <c r="W22" s="5">
        <v>0</v>
      </c>
      <c r="X22" s="33">
        <v>0</v>
      </c>
      <c r="Y22" s="25">
        <v>201</v>
      </c>
      <c r="Z22" s="25">
        <v>0</v>
      </c>
      <c r="AA22" s="5">
        <f>U22+Y22</f>
        <v>219</v>
      </c>
      <c r="AB22" s="5">
        <f>W22+Z22</f>
        <v>0</v>
      </c>
    </row>
    <row r="23" spans="1:28">
      <c r="A23">
        <f>VLOOKUP(D23,спр_районы,2,0)</f>
        <v>6</v>
      </c>
      <c r="B23" s="3">
        <v>20</v>
      </c>
      <c r="C23" s="15" t="s">
        <v>87</v>
      </c>
      <c r="D23" s="26" t="s">
        <v>159</v>
      </c>
      <c r="E23" s="5" t="s">
        <v>10</v>
      </c>
      <c r="F23" s="5">
        <v>0</v>
      </c>
      <c r="G23" s="5">
        <v>0</v>
      </c>
      <c r="H23" s="5">
        <v>0</v>
      </c>
      <c r="I23" s="5">
        <v>1</v>
      </c>
      <c r="J23" s="5">
        <v>1</v>
      </c>
      <c r="K23" s="8">
        <v>0</v>
      </c>
      <c r="L23" s="47">
        <v>0</v>
      </c>
      <c r="M23" s="48">
        <v>243</v>
      </c>
      <c r="N23" s="48">
        <v>281</v>
      </c>
      <c r="O23" s="5">
        <f>SUM(F23:N23)</f>
        <v>526</v>
      </c>
      <c r="P23">
        <v>19</v>
      </c>
      <c r="Q23">
        <v>0</v>
      </c>
      <c r="R23" s="33">
        <v>0</v>
      </c>
      <c r="S23" s="25">
        <v>20</v>
      </c>
      <c r="T23" s="25">
        <v>0</v>
      </c>
      <c r="U23" s="34">
        <v>913</v>
      </c>
      <c r="V23" s="5">
        <v>0</v>
      </c>
      <c r="W23" s="5">
        <v>0</v>
      </c>
      <c r="X23" s="33">
        <v>0</v>
      </c>
      <c r="Y23" s="25">
        <v>719</v>
      </c>
      <c r="Z23" s="25">
        <v>0</v>
      </c>
      <c r="AA23" s="5">
        <f>U23+Y23</f>
        <v>1632</v>
      </c>
      <c r="AB23" s="5">
        <f>W23+Z23</f>
        <v>0</v>
      </c>
    </row>
    <row r="24" spans="1:28">
      <c r="A24">
        <f>VLOOKUP(D24,спр_районы,2,0)</f>
        <v>5</v>
      </c>
      <c r="B24" s="19">
        <v>21</v>
      </c>
      <c r="C24" s="15" t="s">
        <v>86</v>
      </c>
      <c r="D24" s="26" t="s">
        <v>165</v>
      </c>
      <c r="E24" s="5" t="s">
        <v>81</v>
      </c>
      <c r="F24" s="5">
        <v>1</v>
      </c>
      <c r="G24" s="5">
        <v>0</v>
      </c>
      <c r="H24" s="5">
        <v>0</v>
      </c>
      <c r="I24" s="5">
        <v>0</v>
      </c>
      <c r="J24" s="5">
        <v>0</v>
      </c>
      <c r="K24" s="8">
        <v>0</v>
      </c>
      <c r="L24" s="47">
        <v>20</v>
      </c>
      <c r="M24" s="48">
        <v>210</v>
      </c>
      <c r="N24" s="48">
        <v>277</v>
      </c>
      <c r="O24" s="5">
        <f>SUM(F24:N24)</f>
        <v>508</v>
      </c>
      <c r="P24" s="5">
        <v>2</v>
      </c>
      <c r="Q24" s="5">
        <v>0</v>
      </c>
      <c r="R24" s="33">
        <v>410</v>
      </c>
      <c r="S24" s="25">
        <v>49</v>
      </c>
      <c r="T24" s="25">
        <v>405</v>
      </c>
      <c r="U24" s="34">
        <v>10</v>
      </c>
      <c r="V24" s="5">
        <v>0</v>
      </c>
      <c r="W24" s="5">
        <v>199</v>
      </c>
      <c r="X24" s="33">
        <v>0</v>
      </c>
      <c r="Y24" s="25">
        <v>28</v>
      </c>
      <c r="Z24" s="25">
        <v>36</v>
      </c>
      <c r="AA24" s="5">
        <f>U24+Y24</f>
        <v>38</v>
      </c>
      <c r="AB24" s="5">
        <f>W24+Z24</f>
        <v>235</v>
      </c>
    </row>
    <row r="25" spans="1:28">
      <c r="A25">
        <f>VLOOKUP(D25,спр_районы,2,0)</f>
        <v>36</v>
      </c>
      <c r="B25" s="3">
        <v>22</v>
      </c>
      <c r="C25" s="15" t="s">
        <v>86</v>
      </c>
      <c r="D25" s="26" t="s">
        <v>136</v>
      </c>
      <c r="E25" s="5" t="s">
        <v>40</v>
      </c>
      <c r="F25" s="5">
        <v>50</v>
      </c>
      <c r="G25" s="5">
        <v>57</v>
      </c>
      <c r="H25" s="5">
        <v>68</v>
      </c>
      <c r="I25" s="5">
        <v>100</v>
      </c>
      <c r="J25" s="5">
        <v>37</v>
      </c>
      <c r="K25" s="5">
        <v>20</v>
      </c>
      <c r="L25" s="47">
        <v>35</v>
      </c>
      <c r="M25" s="48">
        <v>48</v>
      </c>
      <c r="N25" s="48">
        <v>89</v>
      </c>
      <c r="O25" s="5">
        <f>SUM(F25:N25)</f>
        <v>504</v>
      </c>
      <c r="P25" s="5">
        <v>1</v>
      </c>
      <c r="Q25" s="5">
        <v>0</v>
      </c>
      <c r="R25" s="33">
        <v>0</v>
      </c>
      <c r="S25" s="25">
        <v>1</v>
      </c>
      <c r="T25" s="25">
        <v>0</v>
      </c>
      <c r="U25" s="34">
        <v>66</v>
      </c>
      <c r="V25" s="5">
        <v>18</v>
      </c>
      <c r="W25" s="5">
        <v>0</v>
      </c>
      <c r="X25" s="33">
        <v>0</v>
      </c>
      <c r="Y25" s="25">
        <v>40</v>
      </c>
      <c r="Z25" s="25">
        <v>0</v>
      </c>
      <c r="AA25" s="5">
        <f>U25+Y25</f>
        <v>106</v>
      </c>
      <c r="AB25" s="5">
        <f>W25+Z25</f>
        <v>0</v>
      </c>
    </row>
    <row r="26" spans="1:28">
      <c r="A26">
        <f>VLOOKUP(D26,спр_районы,2,0)</f>
        <v>60</v>
      </c>
      <c r="B26" s="19">
        <v>23</v>
      </c>
      <c r="C26" s="15" t="s">
        <v>88</v>
      </c>
      <c r="D26" s="26" t="s">
        <v>116</v>
      </c>
      <c r="E26" s="5" t="s">
        <v>64</v>
      </c>
      <c r="F26" s="5">
        <v>12</v>
      </c>
      <c r="G26" s="5">
        <v>26</v>
      </c>
      <c r="H26" s="5">
        <v>56</v>
      </c>
      <c r="I26" s="5">
        <v>32</v>
      </c>
      <c r="J26" s="5">
        <v>134</v>
      </c>
      <c r="K26" s="5">
        <v>23</v>
      </c>
      <c r="L26" s="47">
        <v>132</v>
      </c>
      <c r="M26" s="48">
        <v>56</v>
      </c>
      <c r="N26" s="48">
        <v>22</v>
      </c>
      <c r="O26" s="5">
        <f>SUM(F26:N26)</f>
        <v>493</v>
      </c>
      <c r="P26" s="5">
        <v>7</v>
      </c>
      <c r="Q26" s="5">
        <v>0</v>
      </c>
      <c r="R26" s="33">
        <v>0</v>
      </c>
      <c r="S26" s="25">
        <v>11</v>
      </c>
      <c r="T26" s="25">
        <v>0</v>
      </c>
      <c r="U26" s="34">
        <v>21</v>
      </c>
      <c r="V26" s="5">
        <v>2</v>
      </c>
      <c r="W26" s="5">
        <v>0</v>
      </c>
      <c r="X26" s="33">
        <v>0</v>
      </c>
      <c r="Y26" s="25">
        <v>63</v>
      </c>
      <c r="Z26" s="25">
        <v>0</v>
      </c>
      <c r="AA26" s="5">
        <f>U26+Y26</f>
        <v>84</v>
      </c>
      <c r="AB26" s="5">
        <f>W26+Z26</f>
        <v>0</v>
      </c>
    </row>
    <row r="27" spans="1:28">
      <c r="A27">
        <f>VLOOKUP(D27,спр_районы,2,0)</f>
        <v>47</v>
      </c>
      <c r="B27" s="3">
        <v>24</v>
      </c>
      <c r="C27" s="15" t="s">
        <v>100</v>
      </c>
      <c r="D27" s="26" t="s">
        <v>125</v>
      </c>
      <c r="E27" s="5" t="s">
        <v>51</v>
      </c>
      <c r="F27" s="5">
        <v>60</v>
      </c>
      <c r="G27" s="5">
        <v>23</v>
      </c>
      <c r="H27" s="5">
        <v>29</v>
      </c>
      <c r="I27" s="5">
        <v>51</v>
      </c>
      <c r="J27" s="5">
        <v>36</v>
      </c>
      <c r="K27" s="5">
        <v>6</v>
      </c>
      <c r="L27" s="47">
        <v>160</v>
      </c>
      <c r="M27" s="48">
        <v>31</v>
      </c>
      <c r="N27" s="48">
        <v>44</v>
      </c>
      <c r="O27" s="5">
        <f>SUM(F27:N27)</f>
        <v>440</v>
      </c>
      <c r="P27" s="5">
        <v>0</v>
      </c>
      <c r="Q27" s="5">
        <v>0</v>
      </c>
      <c r="R27" s="33">
        <v>0</v>
      </c>
      <c r="S27" s="25">
        <v>0</v>
      </c>
      <c r="T27" s="25">
        <v>0</v>
      </c>
      <c r="U27" s="34">
        <v>71</v>
      </c>
      <c r="V27" s="5">
        <v>52</v>
      </c>
      <c r="W27" s="5">
        <v>0</v>
      </c>
      <c r="X27" s="33">
        <v>0</v>
      </c>
      <c r="Y27" s="25">
        <v>81</v>
      </c>
      <c r="Z27" s="25">
        <v>0</v>
      </c>
      <c r="AA27" s="5">
        <f>U27+Y27</f>
        <v>152</v>
      </c>
      <c r="AB27" s="5">
        <f>W27+Z27</f>
        <v>0</v>
      </c>
    </row>
    <row r="28" spans="1:28">
      <c r="A28">
        <f>VLOOKUP(D28,спр_районы,2,0)</f>
        <v>39</v>
      </c>
      <c r="B28" s="19">
        <v>25</v>
      </c>
      <c r="C28" s="15" t="s">
        <v>88</v>
      </c>
      <c r="D28" s="26" t="s">
        <v>115</v>
      </c>
      <c r="E28" s="5" t="s">
        <v>43</v>
      </c>
      <c r="F28" s="5">
        <v>30</v>
      </c>
      <c r="G28" s="5">
        <v>35</v>
      </c>
      <c r="H28" s="5">
        <v>53</v>
      </c>
      <c r="I28" s="5">
        <v>61</v>
      </c>
      <c r="J28" s="5">
        <v>149</v>
      </c>
      <c r="K28" s="5">
        <v>25</v>
      </c>
      <c r="L28" s="47">
        <v>23</v>
      </c>
      <c r="M28" s="48">
        <v>6</v>
      </c>
      <c r="N28" s="48">
        <v>39</v>
      </c>
      <c r="O28" s="5">
        <f>SUM(F28:N28)</f>
        <v>421</v>
      </c>
      <c r="P28" s="5">
        <v>2</v>
      </c>
      <c r="Q28" s="5">
        <v>0</v>
      </c>
      <c r="R28" s="33">
        <v>0</v>
      </c>
      <c r="S28" s="25">
        <v>2</v>
      </c>
      <c r="T28" s="25">
        <v>0</v>
      </c>
      <c r="U28" s="34">
        <v>6</v>
      </c>
      <c r="V28" s="5">
        <v>108</v>
      </c>
      <c r="W28" s="5">
        <v>0</v>
      </c>
      <c r="X28" s="33">
        <v>0</v>
      </c>
      <c r="Y28" s="25">
        <v>37</v>
      </c>
      <c r="Z28" s="25">
        <v>0</v>
      </c>
      <c r="AA28" s="5">
        <f>U28+Y28</f>
        <v>43</v>
      </c>
      <c r="AB28" s="5">
        <f>W28+Z28</f>
        <v>0</v>
      </c>
    </row>
    <row r="29" spans="1:28">
      <c r="A29">
        <f>VLOOKUP(D29,спр_районы,2,0)</f>
        <v>48</v>
      </c>
      <c r="B29" s="3">
        <v>26</v>
      </c>
      <c r="C29" s="15" t="s">
        <v>89</v>
      </c>
      <c r="D29" s="26" t="s">
        <v>103</v>
      </c>
      <c r="E29" s="5" t="s">
        <v>52</v>
      </c>
      <c r="F29" s="5">
        <v>37</v>
      </c>
      <c r="G29" s="5">
        <v>31</v>
      </c>
      <c r="H29" s="5">
        <v>30</v>
      </c>
      <c r="I29" s="5">
        <v>35</v>
      </c>
      <c r="J29" s="5">
        <v>78</v>
      </c>
      <c r="K29" s="5">
        <v>39</v>
      </c>
      <c r="L29" s="47">
        <v>94</v>
      </c>
      <c r="M29" s="48">
        <v>45</v>
      </c>
      <c r="N29" s="48">
        <v>6</v>
      </c>
      <c r="O29" s="5">
        <f>SUM(F29:N29)</f>
        <v>395</v>
      </c>
      <c r="P29" s="5">
        <v>25</v>
      </c>
      <c r="Q29" s="5">
        <v>23</v>
      </c>
      <c r="R29" s="33">
        <v>0</v>
      </c>
      <c r="S29" s="25">
        <v>65</v>
      </c>
      <c r="T29" s="25">
        <v>0</v>
      </c>
      <c r="U29" s="34">
        <v>116</v>
      </c>
      <c r="V29" s="5">
        <v>26</v>
      </c>
      <c r="W29" s="5">
        <v>0</v>
      </c>
      <c r="X29" s="33">
        <v>0</v>
      </c>
      <c r="Y29" s="25">
        <v>135</v>
      </c>
      <c r="Z29" s="25">
        <v>0</v>
      </c>
      <c r="AA29" s="5">
        <f>U29+Y29</f>
        <v>251</v>
      </c>
      <c r="AB29" s="5">
        <f>W29+Z29</f>
        <v>0</v>
      </c>
    </row>
    <row r="30" spans="1:28">
      <c r="A30">
        <f>VLOOKUP(D30,спр_районы,2,0)</f>
        <v>23</v>
      </c>
      <c r="B30" s="19">
        <v>27</v>
      </c>
      <c r="C30" s="15" t="s">
        <v>86</v>
      </c>
      <c r="D30" s="26" t="s">
        <v>138</v>
      </c>
      <c r="E30" s="5" t="s">
        <v>27</v>
      </c>
      <c r="F30" s="5">
        <v>0</v>
      </c>
      <c r="G30" s="5">
        <v>0</v>
      </c>
      <c r="H30" s="5">
        <v>1</v>
      </c>
      <c r="I30" s="5">
        <v>0</v>
      </c>
      <c r="J30" s="5">
        <v>0</v>
      </c>
      <c r="K30" s="5">
        <v>46</v>
      </c>
      <c r="L30" s="47">
        <v>61</v>
      </c>
      <c r="M30" s="48">
        <v>119</v>
      </c>
      <c r="N30" s="48">
        <v>143</v>
      </c>
      <c r="O30" s="5">
        <f>SUM(F30:N30)</f>
        <v>370</v>
      </c>
      <c r="P30" s="5">
        <v>1</v>
      </c>
      <c r="Q30" s="5">
        <v>0</v>
      </c>
      <c r="R30" s="33">
        <v>60</v>
      </c>
      <c r="S30" s="25">
        <v>19</v>
      </c>
      <c r="T30" s="25">
        <v>64</v>
      </c>
      <c r="U30" s="34">
        <v>19</v>
      </c>
      <c r="V30" s="5">
        <v>0</v>
      </c>
      <c r="W30" s="5">
        <v>152</v>
      </c>
      <c r="X30" s="33">
        <v>0</v>
      </c>
      <c r="Y30" s="25">
        <v>5</v>
      </c>
      <c r="Z30" s="25">
        <v>58</v>
      </c>
      <c r="AA30" s="5">
        <f>U30+Y30</f>
        <v>24</v>
      </c>
      <c r="AB30" s="5">
        <f>W30+Z30</f>
        <v>210</v>
      </c>
    </row>
    <row r="31" spans="1:28">
      <c r="A31">
        <f>VLOOKUP(D31,спр_районы,2,0)</f>
        <v>65</v>
      </c>
      <c r="B31" s="3">
        <v>28</v>
      </c>
      <c r="C31" s="15" t="s">
        <v>83</v>
      </c>
      <c r="D31" s="26" t="s">
        <v>154</v>
      </c>
      <c r="E31" s="5" t="s">
        <v>69</v>
      </c>
      <c r="F31" s="5">
        <v>0</v>
      </c>
      <c r="G31" s="5">
        <v>1</v>
      </c>
      <c r="H31" s="5">
        <v>33</v>
      </c>
      <c r="I31" s="5">
        <v>5</v>
      </c>
      <c r="J31" s="5">
        <v>5</v>
      </c>
      <c r="K31" s="8">
        <v>0</v>
      </c>
      <c r="L31" s="47">
        <v>177</v>
      </c>
      <c r="M31" s="48">
        <v>55</v>
      </c>
      <c r="N31" s="48">
        <v>84</v>
      </c>
      <c r="O31" s="5">
        <f>SUM(F31:N31)</f>
        <v>360</v>
      </c>
      <c r="P31" s="5">
        <v>0</v>
      </c>
      <c r="Q31" s="5">
        <v>0</v>
      </c>
      <c r="R31" s="33">
        <v>0</v>
      </c>
      <c r="S31" s="25">
        <v>6</v>
      </c>
      <c r="T31" s="25">
        <v>0</v>
      </c>
      <c r="U31" s="34">
        <v>164</v>
      </c>
      <c r="V31" s="5">
        <v>233</v>
      </c>
      <c r="W31" s="5">
        <v>0</v>
      </c>
      <c r="X31" s="33">
        <v>0</v>
      </c>
      <c r="Y31" s="25">
        <v>102</v>
      </c>
      <c r="Z31" s="25">
        <v>0</v>
      </c>
      <c r="AA31" s="5">
        <f>U31+Y31</f>
        <v>266</v>
      </c>
      <c r="AB31" s="5">
        <f>W31+Z31</f>
        <v>0</v>
      </c>
    </row>
    <row r="32" spans="1:28">
      <c r="A32">
        <f>VLOOKUP(D32,спр_районы,2,0)</f>
        <v>31</v>
      </c>
      <c r="B32" s="19">
        <v>29</v>
      </c>
      <c r="C32" s="15" t="s">
        <v>83</v>
      </c>
      <c r="D32" s="26" t="s">
        <v>152</v>
      </c>
      <c r="E32" s="5" t="s">
        <v>35</v>
      </c>
      <c r="F32" s="5">
        <v>21</v>
      </c>
      <c r="G32" s="5">
        <v>11</v>
      </c>
      <c r="H32" s="5">
        <v>70</v>
      </c>
      <c r="I32" s="5">
        <v>20</v>
      </c>
      <c r="J32" s="5">
        <v>85</v>
      </c>
      <c r="K32" s="5">
        <v>13</v>
      </c>
      <c r="L32" s="47">
        <v>12</v>
      </c>
      <c r="M32" s="48">
        <v>7</v>
      </c>
      <c r="N32" s="48">
        <v>40</v>
      </c>
      <c r="O32" s="5">
        <f>SUM(F32:N32)</f>
        <v>279</v>
      </c>
      <c r="P32" s="25">
        <v>4</v>
      </c>
      <c r="Q32" s="25">
        <v>19</v>
      </c>
      <c r="R32" s="33">
        <v>0</v>
      </c>
      <c r="S32" s="25">
        <v>24</v>
      </c>
      <c r="T32" s="25">
        <v>0</v>
      </c>
      <c r="U32" s="34">
        <v>2</v>
      </c>
      <c r="V32" s="5">
        <v>13</v>
      </c>
      <c r="W32" s="5">
        <v>0</v>
      </c>
      <c r="X32" s="33">
        <v>0</v>
      </c>
      <c r="Y32" s="25">
        <v>18</v>
      </c>
      <c r="Z32" s="25">
        <v>0</v>
      </c>
      <c r="AA32" s="5">
        <f>U32+Y32</f>
        <v>20</v>
      </c>
      <c r="AB32" s="5">
        <f>W32+Z32</f>
        <v>0</v>
      </c>
    </row>
    <row r="33" spans="1:28">
      <c r="A33">
        <f>VLOOKUP(D33,спр_районы,2,0)</f>
        <v>24</v>
      </c>
      <c r="B33" s="3">
        <v>30</v>
      </c>
      <c r="C33" s="15" t="s">
        <v>88</v>
      </c>
      <c r="D33" s="26" t="s">
        <v>118</v>
      </c>
      <c r="E33" s="5" t="s">
        <v>28</v>
      </c>
      <c r="F33" s="5">
        <v>0</v>
      </c>
      <c r="G33" s="5">
        <v>0</v>
      </c>
      <c r="H33" s="5">
        <v>27</v>
      </c>
      <c r="I33" s="5">
        <v>30</v>
      </c>
      <c r="J33" s="5">
        <v>20</v>
      </c>
      <c r="K33" s="5">
        <v>29</v>
      </c>
      <c r="L33" s="47">
        <v>45</v>
      </c>
      <c r="M33" s="48">
        <v>26</v>
      </c>
      <c r="N33" s="48">
        <v>80</v>
      </c>
      <c r="O33" s="5">
        <f>SUM(F33:N33)</f>
        <v>257</v>
      </c>
      <c r="P33" s="5">
        <v>1</v>
      </c>
      <c r="Q33" s="5">
        <v>3</v>
      </c>
      <c r="R33" s="33">
        <v>0</v>
      </c>
      <c r="S33" s="25">
        <v>67</v>
      </c>
      <c r="T33" s="25">
        <v>0</v>
      </c>
      <c r="U33" s="34">
        <v>47</v>
      </c>
      <c r="V33" s="5">
        <v>8</v>
      </c>
      <c r="W33" s="5">
        <v>0</v>
      </c>
      <c r="X33" s="33">
        <v>0</v>
      </c>
      <c r="Y33" s="25">
        <v>148</v>
      </c>
      <c r="Z33" s="25">
        <v>0</v>
      </c>
      <c r="AA33" s="5">
        <f>U33+Y33</f>
        <v>195</v>
      </c>
      <c r="AB33" s="5">
        <f>W33+Z33</f>
        <v>0</v>
      </c>
    </row>
    <row r="34" spans="1:28">
      <c r="A34">
        <f>VLOOKUP(D34,спр_районы,2,0)</f>
        <v>61</v>
      </c>
      <c r="B34" s="19">
        <v>31</v>
      </c>
      <c r="C34" s="15" t="s">
        <v>86</v>
      </c>
      <c r="D34" s="26" t="s">
        <v>137</v>
      </c>
      <c r="E34" s="5" t="s">
        <v>65</v>
      </c>
      <c r="F34" s="5">
        <v>0</v>
      </c>
      <c r="G34" s="5">
        <v>0</v>
      </c>
      <c r="H34" s="5">
        <v>0</v>
      </c>
      <c r="I34" s="5">
        <v>26</v>
      </c>
      <c r="J34" s="5">
        <v>31</v>
      </c>
      <c r="K34" s="5">
        <v>17</v>
      </c>
      <c r="L34" s="47">
        <v>38</v>
      </c>
      <c r="M34" s="48">
        <v>70</v>
      </c>
      <c r="N34" s="48">
        <v>71</v>
      </c>
      <c r="O34" s="5">
        <f>SUM(F34:N34)</f>
        <v>253</v>
      </c>
      <c r="P34" s="5">
        <v>4</v>
      </c>
      <c r="Q34" s="5">
        <v>2</v>
      </c>
      <c r="R34" s="33">
        <v>0</v>
      </c>
      <c r="S34" s="25">
        <v>185</v>
      </c>
      <c r="T34" s="25">
        <v>67</v>
      </c>
      <c r="U34" s="34">
        <v>97</v>
      </c>
      <c r="V34" s="5">
        <v>262</v>
      </c>
      <c r="W34" s="5">
        <v>11</v>
      </c>
      <c r="X34" s="33">
        <v>101</v>
      </c>
      <c r="Y34" s="25">
        <v>213</v>
      </c>
      <c r="Z34" s="25">
        <v>115</v>
      </c>
      <c r="AA34" s="5">
        <f>U34+Y34</f>
        <v>310</v>
      </c>
      <c r="AB34" s="5">
        <f>W34+Z34</f>
        <v>126</v>
      </c>
    </row>
    <row r="35" spans="1:28" ht="33" customHeight="1">
      <c r="A35">
        <f>VLOOKUP(D35,спр_районы,2,0)</f>
        <v>40</v>
      </c>
      <c r="B35" s="3">
        <v>32</v>
      </c>
      <c r="C35" s="15" t="s">
        <v>89</v>
      </c>
      <c r="D35" s="27" t="s">
        <v>162</v>
      </c>
      <c r="E35" s="23" t="s">
        <v>44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2</v>
      </c>
      <c r="L35" s="47">
        <v>180</v>
      </c>
      <c r="M35" s="48">
        <v>48</v>
      </c>
      <c r="N35" s="48">
        <v>17</v>
      </c>
      <c r="O35" s="5">
        <f>SUM(F35:N35)</f>
        <v>247</v>
      </c>
      <c r="P35" s="5">
        <v>2</v>
      </c>
      <c r="Q35" s="5">
        <v>1</v>
      </c>
      <c r="R35" s="33">
        <v>0</v>
      </c>
      <c r="S35" s="25">
        <v>3</v>
      </c>
      <c r="T35" s="25">
        <v>0</v>
      </c>
      <c r="U35" s="34">
        <v>74</v>
      </c>
      <c r="V35" s="5">
        <v>1251</v>
      </c>
      <c r="W35" s="5">
        <v>0</v>
      </c>
      <c r="X35" s="33">
        <v>0</v>
      </c>
      <c r="Y35" s="25">
        <v>26</v>
      </c>
      <c r="Z35" s="25">
        <v>0</v>
      </c>
      <c r="AA35" s="5">
        <f>U35+Y35</f>
        <v>100</v>
      </c>
      <c r="AB35" s="5">
        <f>W35+Z35</f>
        <v>0</v>
      </c>
    </row>
    <row r="36" spans="1:28">
      <c r="A36">
        <f>VLOOKUP(D36,спр_районы,2,0)</f>
        <v>33</v>
      </c>
      <c r="B36" s="19">
        <v>33</v>
      </c>
      <c r="C36" s="15" t="s">
        <v>86</v>
      </c>
      <c r="D36" s="26" t="s">
        <v>94</v>
      </c>
      <c r="E36" s="5" t="s">
        <v>37</v>
      </c>
      <c r="F36" s="5">
        <v>13</v>
      </c>
      <c r="G36" s="5">
        <v>35</v>
      </c>
      <c r="H36" s="5">
        <v>44</v>
      </c>
      <c r="I36" s="5">
        <v>33</v>
      </c>
      <c r="J36" s="5">
        <v>58</v>
      </c>
      <c r="K36" s="5">
        <v>5</v>
      </c>
      <c r="L36" s="47">
        <v>9</v>
      </c>
      <c r="M36" s="48">
        <v>12</v>
      </c>
      <c r="N36" s="48">
        <v>34</v>
      </c>
      <c r="O36" s="5">
        <f>SUM(F36:N36)</f>
        <v>243</v>
      </c>
      <c r="P36" s="5">
        <v>0</v>
      </c>
      <c r="Q36" s="5">
        <v>0</v>
      </c>
      <c r="R36" s="33">
        <v>0</v>
      </c>
      <c r="S36" s="25">
        <v>0</v>
      </c>
      <c r="T36" s="25">
        <v>0</v>
      </c>
      <c r="U36" s="34">
        <v>0</v>
      </c>
      <c r="V36" s="5">
        <v>0</v>
      </c>
      <c r="W36" s="5">
        <v>0</v>
      </c>
      <c r="X36" s="33">
        <v>0</v>
      </c>
      <c r="Y36" s="25">
        <v>0</v>
      </c>
      <c r="Z36" s="25">
        <v>0</v>
      </c>
      <c r="AA36" s="5">
        <f>U36+Y36</f>
        <v>0</v>
      </c>
      <c r="AB36" s="5">
        <f>W36+Z36</f>
        <v>0</v>
      </c>
    </row>
    <row r="37" spans="1:28">
      <c r="A37">
        <f>VLOOKUP(D37,спр_районы,2,0)</f>
        <v>13</v>
      </c>
      <c r="B37" s="3">
        <v>34</v>
      </c>
      <c r="C37" s="15" t="s">
        <v>87</v>
      </c>
      <c r="D37" s="26" t="s">
        <v>134</v>
      </c>
      <c r="E37" s="5" t="s">
        <v>17</v>
      </c>
      <c r="F37" s="5">
        <v>7</v>
      </c>
      <c r="G37" s="5">
        <v>0</v>
      </c>
      <c r="H37" s="5">
        <v>0</v>
      </c>
      <c r="I37" s="5">
        <v>0</v>
      </c>
      <c r="J37" s="5">
        <v>0</v>
      </c>
      <c r="K37" s="8">
        <v>0</v>
      </c>
      <c r="L37" s="47">
        <v>0</v>
      </c>
      <c r="M37" s="48">
        <v>63</v>
      </c>
      <c r="N37" s="48">
        <v>126</v>
      </c>
      <c r="O37" s="5">
        <f>SUM(F37:N37)</f>
        <v>196</v>
      </c>
      <c r="P37" s="5">
        <v>0</v>
      </c>
      <c r="Q37" s="5">
        <v>0</v>
      </c>
      <c r="R37" s="33">
        <v>0</v>
      </c>
      <c r="S37" s="25">
        <v>0</v>
      </c>
      <c r="T37" s="25">
        <v>0</v>
      </c>
      <c r="U37" s="34">
        <v>34</v>
      </c>
      <c r="V37" s="5">
        <v>163</v>
      </c>
      <c r="W37" s="5">
        <v>0</v>
      </c>
      <c r="X37" s="33">
        <v>0</v>
      </c>
      <c r="Y37" s="25">
        <v>82</v>
      </c>
      <c r="Z37" s="25">
        <v>0</v>
      </c>
      <c r="AA37" s="5">
        <f>U37+Y37</f>
        <v>116</v>
      </c>
      <c r="AB37" s="5">
        <f>W37+Z37</f>
        <v>0</v>
      </c>
    </row>
    <row r="38" spans="1:28">
      <c r="A38">
        <f>VLOOKUP(D38,спр_районы,2,0)</f>
        <v>21</v>
      </c>
      <c r="B38" s="19">
        <v>35</v>
      </c>
      <c r="C38" s="15" t="s">
        <v>87</v>
      </c>
      <c r="D38" s="26" t="s">
        <v>128</v>
      </c>
      <c r="E38" s="5" t="s">
        <v>25</v>
      </c>
      <c r="F38" s="5">
        <v>17</v>
      </c>
      <c r="G38" s="5">
        <v>27</v>
      </c>
      <c r="H38" s="5">
        <v>18</v>
      </c>
      <c r="I38" s="5">
        <v>24</v>
      </c>
      <c r="J38" s="5">
        <v>39</v>
      </c>
      <c r="K38" s="5">
        <v>11</v>
      </c>
      <c r="L38" s="47">
        <v>16</v>
      </c>
      <c r="M38" s="48">
        <v>24</v>
      </c>
      <c r="N38" s="48">
        <v>8</v>
      </c>
      <c r="O38" s="5">
        <f>SUM(F38:N38)</f>
        <v>184</v>
      </c>
      <c r="P38" s="5">
        <v>28</v>
      </c>
      <c r="Q38" s="5">
        <v>9</v>
      </c>
      <c r="R38" s="33">
        <v>51</v>
      </c>
      <c r="S38" s="25">
        <v>47</v>
      </c>
      <c r="T38" s="25">
        <v>55</v>
      </c>
      <c r="U38" s="34">
        <v>2</v>
      </c>
      <c r="V38" s="5">
        <v>124</v>
      </c>
      <c r="W38" s="5">
        <v>11</v>
      </c>
      <c r="X38" s="33">
        <v>21</v>
      </c>
      <c r="Y38" s="25">
        <v>88</v>
      </c>
      <c r="Z38" s="25">
        <v>213</v>
      </c>
      <c r="AA38" s="5">
        <f>U38+Y38</f>
        <v>90</v>
      </c>
      <c r="AB38" s="5">
        <f>W38+Z38</f>
        <v>224</v>
      </c>
    </row>
    <row r="39" spans="1:28">
      <c r="A39">
        <f>VLOOKUP(D39,спр_районы,2,0)</f>
        <v>50</v>
      </c>
      <c r="B39" s="3">
        <v>36</v>
      </c>
      <c r="C39" s="15" t="s">
        <v>88</v>
      </c>
      <c r="D39" s="26" t="s">
        <v>117</v>
      </c>
      <c r="E39" s="5" t="s">
        <v>54</v>
      </c>
      <c r="F39" s="5">
        <v>57</v>
      </c>
      <c r="G39" s="5">
        <v>16</v>
      </c>
      <c r="H39" s="5">
        <v>26</v>
      </c>
      <c r="I39" s="5">
        <v>21</v>
      </c>
      <c r="J39" s="5">
        <v>10</v>
      </c>
      <c r="K39" s="5">
        <v>19</v>
      </c>
      <c r="L39" s="47">
        <v>6</v>
      </c>
      <c r="M39" s="48">
        <v>24</v>
      </c>
      <c r="N39" s="48">
        <v>2</v>
      </c>
      <c r="O39" s="5">
        <f>SUM(F39:N39)</f>
        <v>181</v>
      </c>
      <c r="P39" s="5">
        <v>1</v>
      </c>
      <c r="Q39" s="5">
        <v>61</v>
      </c>
      <c r="R39" s="33">
        <v>0</v>
      </c>
      <c r="S39" s="25">
        <v>123</v>
      </c>
      <c r="T39" s="25">
        <v>1</v>
      </c>
      <c r="U39" s="34">
        <v>56</v>
      </c>
      <c r="V39" s="5">
        <v>8</v>
      </c>
      <c r="W39" s="5">
        <v>0</v>
      </c>
      <c r="X39" s="33">
        <v>0</v>
      </c>
      <c r="Y39" s="25">
        <v>41</v>
      </c>
      <c r="Z39" s="25">
        <v>0</v>
      </c>
      <c r="AA39" s="5">
        <f>U39+Y39</f>
        <v>97</v>
      </c>
      <c r="AB39" s="5">
        <f>W39+Z39</f>
        <v>0</v>
      </c>
    </row>
    <row r="40" spans="1:28">
      <c r="A40">
        <f>VLOOKUP(D40,спр_районы,2,0)</f>
        <v>70</v>
      </c>
      <c r="B40" s="19">
        <v>37</v>
      </c>
      <c r="C40" s="15" t="s">
        <v>83</v>
      </c>
      <c r="D40" s="26" t="s">
        <v>153</v>
      </c>
      <c r="E40" s="5" t="s">
        <v>74</v>
      </c>
      <c r="F40" s="5">
        <v>20</v>
      </c>
      <c r="G40" s="5">
        <v>52</v>
      </c>
      <c r="H40" s="5">
        <v>23</v>
      </c>
      <c r="I40" s="5">
        <v>7</v>
      </c>
      <c r="J40" s="5">
        <v>2</v>
      </c>
      <c r="K40" s="5">
        <v>8</v>
      </c>
      <c r="L40" s="47">
        <v>7</v>
      </c>
      <c r="M40" s="48">
        <v>15</v>
      </c>
      <c r="N40" s="48">
        <v>5</v>
      </c>
      <c r="O40" s="5">
        <f>SUM(F40:N40)</f>
        <v>139</v>
      </c>
      <c r="P40" s="5">
        <v>0</v>
      </c>
      <c r="Q40" s="5">
        <v>6</v>
      </c>
      <c r="R40" s="33">
        <v>0</v>
      </c>
      <c r="S40" s="25">
        <v>0</v>
      </c>
      <c r="T40" s="25">
        <v>0</v>
      </c>
      <c r="U40" s="34">
        <v>223</v>
      </c>
      <c r="V40" s="5">
        <v>166</v>
      </c>
      <c r="W40" s="5">
        <v>0</v>
      </c>
      <c r="X40" s="33">
        <v>0</v>
      </c>
      <c r="Y40" s="25">
        <v>565</v>
      </c>
      <c r="Z40" s="25">
        <v>0</v>
      </c>
      <c r="AA40" s="5">
        <f>U40+Y40</f>
        <v>788</v>
      </c>
      <c r="AB40" s="5">
        <f>W40+Z40</f>
        <v>0</v>
      </c>
    </row>
    <row r="41" spans="1:28">
      <c r="A41">
        <f>VLOOKUP(D41,спр_районы,2,0)</f>
        <v>14</v>
      </c>
      <c r="B41" s="3">
        <v>38</v>
      </c>
      <c r="C41" s="15" t="s">
        <v>85</v>
      </c>
      <c r="D41" s="26" t="s">
        <v>145</v>
      </c>
      <c r="E41" s="5" t="s">
        <v>18</v>
      </c>
      <c r="F41" s="5">
        <v>47</v>
      </c>
      <c r="G41" s="5">
        <v>2</v>
      </c>
      <c r="H41" s="5">
        <v>1</v>
      </c>
      <c r="I41" s="5">
        <v>2</v>
      </c>
      <c r="J41" s="5">
        <v>14</v>
      </c>
      <c r="K41" s="5">
        <v>11</v>
      </c>
      <c r="L41" s="47">
        <v>8</v>
      </c>
      <c r="M41" s="48">
        <v>21</v>
      </c>
      <c r="N41" s="48">
        <v>18</v>
      </c>
      <c r="O41" s="5">
        <f>SUM(F41:N41)</f>
        <v>124</v>
      </c>
      <c r="P41" s="5">
        <v>84</v>
      </c>
      <c r="Q41" s="5">
        <v>90</v>
      </c>
      <c r="R41" s="33">
        <v>0</v>
      </c>
      <c r="S41" s="25">
        <v>261</v>
      </c>
      <c r="T41" s="25">
        <v>1</v>
      </c>
      <c r="U41" s="34">
        <v>186</v>
      </c>
      <c r="V41" s="5">
        <v>4</v>
      </c>
      <c r="W41" s="5">
        <v>0</v>
      </c>
      <c r="X41" s="33">
        <v>0</v>
      </c>
      <c r="Y41" s="25">
        <v>83</v>
      </c>
      <c r="Z41" s="25">
        <v>4</v>
      </c>
      <c r="AA41" s="5">
        <f>U41+Y41</f>
        <v>269</v>
      </c>
      <c r="AB41" s="5">
        <f>W41+Z41</f>
        <v>4</v>
      </c>
    </row>
    <row r="42" spans="1:28">
      <c r="A42">
        <f>VLOOKUP(D42,спр_районы,2,0)</f>
        <v>25</v>
      </c>
      <c r="B42" s="19">
        <v>39</v>
      </c>
      <c r="C42" s="15" t="s">
        <v>85</v>
      </c>
      <c r="D42" s="26" t="s">
        <v>170</v>
      </c>
      <c r="E42" s="5" t="s">
        <v>29</v>
      </c>
      <c r="F42" s="5">
        <v>1</v>
      </c>
      <c r="G42" s="5">
        <v>0</v>
      </c>
      <c r="H42" s="5">
        <v>13</v>
      </c>
      <c r="I42" s="5">
        <v>38</v>
      </c>
      <c r="J42" s="5">
        <v>3</v>
      </c>
      <c r="K42" s="8">
        <v>0</v>
      </c>
      <c r="L42" s="47">
        <v>2</v>
      </c>
      <c r="M42" s="48">
        <v>20</v>
      </c>
      <c r="N42" s="48">
        <v>45</v>
      </c>
      <c r="O42" s="5">
        <f>SUM(F42:N42)</f>
        <v>122</v>
      </c>
      <c r="P42" s="5">
        <v>8</v>
      </c>
      <c r="Q42" s="5">
        <v>15</v>
      </c>
      <c r="R42" s="33">
        <v>0</v>
      </c>
      <c r="S42" s="25">
        <v>26</v>
      </c>
      <c r="T42" s="25">
        <v>0</v>
      </c>
      <c r="U42" s="34">
        <v>221</v>
      </c>
      <c r="V42" s="5">
        <v>20</v>
      </c>
      <c r="W42" s="5">
        <v>0</v>
      </c>
      <c r="X42" s="33">
        <v>0</v>
      </c>
      <c r="Y42" s="25">
        <v>178</v>
      </c>
      <c r="Z42" s="25">
        <v>0</v>
      </c>
      <c r="AA42" s="5">
        <f>U42+Y42</f>
        <v>399</v>
      </c>
      <c r="AB42" s="5">
        <f>W42+Z42</f>
        <v>0</v>
      </c>
    </row>
    <row r="43" spans="1:28">
      <c r="A43">
        <f>VLOOKUP(D43,спр_районы,2,0)</f>
        <v>34</v>
      </c>
      <c r="B43" s="3">
        <v>40</v>
      </c>
      <c r="C43" s="15" t="s">
        <v>89</v>
      </c>
      <c r="D43" s="26" t="s">
        <v>104</v>
      </c>
      <c r="E43" s="5" t="s">
        <v>38</v>
      </c>
      <c r="F43" s="5">
        <v>10</v>
      </c>
      <c r="G43" s="5">
        <v>9</v>
      </c>
      <c r="H43" s="5">
        <v>4</v>
      </c>
      <c r="I43" s="5">
        <v>9</v>
      </c>
      <c r="J43" s="5">
        <v>11</v>
      </c>
      <c r="K43" s="5">
        <v>6</v>
      </c>
      <c r="L43" s="47">
        <v>0</v>
      </c>
      <c r="M43" s="48">
        <v>14</v>
      </c>
      <c r="N43" s="48">
        <v>59</v>
      </c>
      <c r="O43" s="5">
        <f>SUM(F43:N43)</f>
        <v>122</v>
      </c>
      <c r="P43" s="5">
        <v>0</v>
      </c>
      <c r="Q43" s="5">
        <v>21</v>
      </c>
      <c r="R43" s="33">
        <v>0</v>
      </c>
      <c r="S43" s="25">
        <v>26</v>
      </c>
      <c r="T43" s="25">
        <v>0</v>
      </c>
      <c r="U43" s="34">
        <v>190</v>
      </c>
      <c r="V43" s="5">
        <v>51</v>
      </c>
      <c r="W43" s="5">
        <v>0</v>
      </c>
      <c r="X43" s="33">
        <v>0</v>
      </c>
      <c r="Y43" s="25">
        <v>52</v>
      </c>
      <c r="Z43" s="25">
        <v>0</v>
      </c>
      <c r="AA43" s="5">
        <f>U43+Y43</f>
        <v>242</v>
      </c>
      <c r="AB43" s="5">
        <f>W43+Z43</f>
        <v>0</v>
      </c>
    </row>
    <row r="44" spans="1:28">
      <c r="A44">
        <f>VLOOKUP(D44,спр_районы,2,0)</f>
        <v>32</v>
      </c>
      <c r="B44" s="19">
        <v>41</v>
      </c>
      <c r="C44" s="15" t="s">
        <v>87</v>
      </c>
      <c r="D44" s="26" t="s">
        <v>132</v>
      </c>
      <c r="E44" s="5" t="s">
        <v>36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19</v>
      </c>
      <c r="L44" s="47">
        <v>8</v>
      </c>
      <c r="M44" s="48">
        <v>60</v>
      </c>
      <c r="N44" s="48">
        <v>33</v>
      </c>
      <c r="O44" s="5">
        <f>SUM(F44:N44)</f>
        <v>120</v>
      </c>
      <c r="P44" s="5">
        <v>0</v>
      </c>
      <c r="Q44" s="5">
        <v>0</v>
      </c>
      <c r="R44" s="33">
        <v>0</v>
      </c>
      <c r="S44" s="5">
        <v>0</v>
      </c>
      <c r="T44" s="5">
        <v>0</v>
      </c>
      <c r="U44" s="34">
        <v>143</v>
      </c>
      <c r="V44" s="5">
        <v>243</v>
      </c>
      <c r="W44" s="5">
        <v>0</v>
      </c>
      <c r="X44" s="33">
        <v>0</v>
      </c>
      <c r="Y44" s="25">
        <v>152</v>
      </c>
      <c r="Z44" s="25">
        <v>0</v>
      </c>
      <c r="AA44" s="5">
        <f>U44+Y44</f>
        <v>295</v>
      </c>
      <c r="AB44" s="5">
        <f>W44+Z44</f>
        <v>0</v>
      </c>
    </row>
    <row r="45" spans="1:28">
      <c r="A45">
        <f>VLOOKUP(D45,спр_районы,2,0)</f>
        <v>44</v>
      </c>
      <c r="B45" s="3">
        <v>42</v>
      </c>
      <c r="C45" s="15" t="s">
        <v>100</v>
      </c>
      <c r="D45" s="26" t="s">
        <v>126</v>
      </c>
      <c r="E45" s="5" t="s">
        <v>48</v>
      </c>
      <c r="F45" s="5">
        <v>89</v>
      </c>
      <c r="G45" s="5">
        <v>1</v>
      </c>
      <c r="H45" s="5">
        <v>0</v>
      </c>
      <c r="I45" s="5">
        <v>0</v>
      </c>
      <c r="J45" s="5">
        <v>27</v>
      </c>
      <c r="K45" s="8">
        <v>0</v>
      </c>
      <c r="L45" s="47">
        <v>0</v>
      </c>
      <c r="M45" s="48">
        <v>0</v>
      </c>
      <c r="N45" s="48">
        <v>0</v>
      </c>
      <c r="O45" s="5">
        <f>SUM(F45:N45)</f>
        <v>117</v>
      </c>
      <c r="P45" s="5">
        <v>90</v>
      </c>
      <c r="Q45" s="5">
        <v>1</v>
      </c>
      <c r="R45" s="33">
        <v>15</v>
      </c>
      <c r="S45" s="25">
        <v>149</v>
      </c>
      <c r="T45" s="25">
        <v>15</v>
      </c>
      <c r="U45" s="34">
        <v>149</v>
      </c>
      <c r="V45" s="5">
        <v>98</v>
      </c>
      <c r="W45" s="5">
        <v>3</v>
      </c>
      <c r="X45" s="33">
        <v>0</v>
      </c>
      <c r="Y45" s="25">
        <v>24</v>
      </c>
      <c r="Z45" s="25">
        <v>65</v>
      </c>
      <c r="AA45" s="5">
        <f>U45+Y45</f>
        <v>173</v>
      </c>
      <c r="AB45" s="5">
        <f>W45+Z45</f>
        <v>68</v>
      </c>
    </row>
    <row r="46" spans="1:28">
      <c r="A46">
        <f>VLOOKUP(D46,спр_районы,2,0)</f>
        <v>41</v>
      </c>
      <c r="B46" s="19">
        <v>43</v>
      </c>
      <c r="C46" s="15" t="s">
        <v>87</v>
      </c>
      <c r="D46" s="26" t="s">
        <v>129</v>
      </c>
      <c r="E46" s="5" t="s">
        <v>45</v>
      </c>
      <c r="F46" s="5">
        <v>0</v>
      </c>
      <c r="G46" s="5">
        <v>0</v>
      </c>
      <c r="H46" s="5">
        <v>15</v>
      </c>
      <c r="I46" s="5">
        <v>18</v>
      </c>
      <c r="J46" s="5">
        <v>8</v>
      </c>
      <c r="K46" s="5">
        <v>12</v>
      </c>
      <c r="L46" s="47">
        <v>24</v>
      </c>
      <c r="M46" s="48">
        <v>12</v>
      </c>
      <c r="N46" s="48">
        <v>9</v>
      </c>
      <c r="O46" s="5">
        <f>SUM(F46:N46)</f>
        <v>98</v>
      </c>
      <c r="P46" s="5">
        <v>0</v>
      </c>
      <c r="Q46" s="5">
        <v>3</v>
      </c>
      <c r="R46" s="33">
        <v>95</v>
      </c>
      <c r="S46" s="25">
        <v>22</v>
      </c>
      <c r="T46" s="25">
        <v>95</v>
      </c>
      <c r="U46" s="34">
        <v>0</v>
      </c>
      <c r="V46" s="5">
        <v>4</v>
      </c>
      <c r="W46" s="5">
        <v>321</v>
      </c>
      <c r="X46" s="33">
        <v>0</v>
      </c>
      <c r="Y46" s="25">
        <v>3</v>
      </c>
      <c r="Z46" s="25">
        <v>71</v>
      </c>
      <c r="AA46" s="5">
        <f>U46+Y46</f>
        <v>3</v>
      </c>
      <c r="AB46" s="5">
        <f>W46+Z46</f>
        <v>392</v>
      </c>
    </row>
    <row r="47" spans="1:28">
      <c r="A47">
        <f>VLOOKUP(D47,спр_районы,2,0)</f>
        <v>67</v>
      </c>
      <c r="B47" s="3">
        <v>44</v>
      </c>
      <c r="C47" s="15" t="s">
        <v>86</v>
      </c>
      <c r="D47" s="26" t="s">
        <v>169</v>
      </c>
      <c r="E47" s="5" t="s">
        <v>71</v>
      </c>
      <c r="F47" s="5">
        <v>0</v>
      </c>
      <c r="G47" s="5">
        <v>0</v>
      </c>
      <c r="H47" s="5">
        <v>0</v>
      </c>
      <c r="I47" s="5">
        <v>0</v>
      </c>
      <c r="J47" s="5">
        <v>12</v>
      </c>
      <c r="K47" s="5">
        <v>51</v>
      </c>
      <c r="L47" s="47">
        <v>16</v>
      </c>
      <c r="M47" s="48">
        <v>2</v>
      </c>
      <c r="N47" s="48">
        <v>15</v>
      </c>
      <c r="O47" s="5">
        <f>SUM(F47:N47)</f>
        <v>96</v>
      </c>
      <c r="P47" s="5">
        <v>0</v>
      </c>
      <c r="Q47" s="5">
        <v>0</v>
      </c>
      <c r="R47" s="33">
        <v>0</v>
      </c>
      <c r="S47" s="25">
        <v>0</v>
      </c>
      <c r="T47" s="25">
        <v>0</v>
      </c>
      <c r="U47" s="34">
        <v>27</v>
      </c>
      <c r="V47" s="5">
        <v>34</v>
      </c>
      <c r="W47" s="5">
        <v>0</v>
      </c>
      <c r="X47" s="33">
        <v>0</v>
      </c>
      <c r="Y47" s="25">
        <v>41</v>
      </c>
      <c r="Z47" s="25">
        <v>0</v>
      </c>
      <c r="AA47" s="5">
        <f>U47+Y47</f>
        <v>68</v>
      </c>
      <c r="AB47" s="5">
        <f>W47+Z47</f>
        <v>0</v>
      </c>
    </row>
    <row r="48" spans="1:28">
      <c r="A48">
        <f>VLOOKUP(D48,спр_районы,2,0)</f>
        <v>62</v>
      </c>
      <c r="B48" s="19">
        <v>45</v>
      </c>
      <c r="C48" s="15" t="s">
        <v>87</v>
      </c>
      <c r="D48" s="26" t="s">
        <v>131</v>
      </c>
      <c r="E48" s="5" t="s">
        <v>66</v>
      </c>
      <c r="F48" s="5">
        <v>0</v>
      </c>
      <c r="G48" s="5">
        <v>7</v>
      </c>
      <c r="H48" s="5">
        <v>0</v>
      </c>
      <c r="I48" s="5">
        <v>4</v>
      </c>
      <c r="J48" s="5">
        <v>2</v>
      </c>
      <c r="K48" s="5">
        <v>7</v>
      </c>
      <c r="L48" s="47">
        <v>3</v>
      </c>
      <c r="M48" s="48">
        <v>4</v>
      </c>
      <c r="N48" s="48">
        <v>51</v>
      </c>
      <c r="O48" s="5">
        <f>SUM(F48:N48)</f>
        <v>78</v>
      </c>
      <c r="P48" s="5">
        <v>2</v>
      </c>
      <c r="Q48" s="5">
        <v>13</v>
      </c>
      <c r="R48" s="33">
        <v>0</v>
      </c>
      <c r="S48" s="25">
        <v>17</v>
      </c>
      <c r="T48" s="25">
        <v>0</v>
      </c>
      <c r="U48" s="34">
        <v>67</v>
      </c>
      <c r="V48" s="5">
        <v>16</v>
      </c>
      <c r="W48" s="5">
        <v>0</v>
      </c>
      <c r="X48" s="33">
        <v>0</v>
      </c>
      <c r="Y48" s="25">
        <v>38</v>
      </c>
      <c r="Z48" s="25">
        <v>0</v>
      </c>
      <c r="AA48" s="5">
        <f>U48+Y48</f>
        <v>105</v>
      </c>
      <c r="AB48" s="5">
        <f>W48+Z48</f>
        <v>0</v>
      </c>
    </row>
    <row r="49" spans="1:28">
      <c r="A49">
        <f>VLOOKUP(D49,спр_районы,2,0)</f>
        <v>11</v>
      </c>
      <c r="B49" s="3">
        <v>46</v>
      </c>
      <c r="C49" s="15" t="s">
        <v>83</v>
      </c>
      <c r="D49" s="26" t="s">
        <v>156</v>
      </c>
      <c r="E49" s="5" t="s">
        <v>15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8">
        <v>0</v>
      </c>
      <c r="L49" s="47">
        <v>0</v>
      </c>
      <c r="M49" s="48">
        <v>18</v>
      </c>
      <c r="N49" s="48">
        <v>59</v>
      </c>
      <c r="O49" s="5">
        <f>SUM(F49:N49)</f>
        <v>77</v>
      </c>
      <c r="P49" s="5">
        <v>6</v>
      </c>
      <c r="Q49" s="5">
        <v>0</v>
      </c>
      <c r="R49" s="33">
        <v>25</v>
      </c>
      <c r="S49" s="25">
        <v>11</v>
      </c>
      <c r="T49" s="25">
        <v>25</v>
      </c>
      <c r="U49" s="34">
        <v>175</v>
      </c>
      <c r="V49" s="5">
        <v>152</v>
      </c>
      <c r="W49" s="5">
        <v>0</v>
      </c>
      <c r="X49" s="33">
        <v>0</v>
      </c>
      <c r="Y49" s="25">
        <v>223</v>
      </c>
      <c r="Z49" s="25">
        <v>0</v>
      </c>
      <c r="AA49" s="5">
        <f>U49+Y49</f>
        <v>398</v>
      </c>
      <c r="AB49" s="5">
        <f>W49+Z49</f>
        <v>0</v>
      </c>
    </row>
    <row r="50" spans="1:28">
      <c r="A50">
        <f>VLOOKUP(D50,спр_районы,2,0)</f>
        <v>15</v>
      </c>
      <c r="B50" s="19">
        <v>47</v>
      </c>
      <c r="C50" s="15" t="s">
        <v>89</v>
      </c>
      <c r="D50" s="26" t="s">
        <v>105</v>
      </c>
      <c r="E50" s="5" t="s">
        <v>19</v>
      </c>
      <c r="F50" s="5">
        <v>0</v>
      </c>
      <c r="G50" s="5">
        <v>0</v>
      </c>
      <c r="H50" s="5">
        <v>4</v>
      </c>
      <c r="I50" s="5">
        <v>31</v>
      </c>
      <c r="J50" s="5">
        <v>3</v>
      </c>
      <c r="K50" s="8">
        <v>0</v>
      </c>
      <c r="L50" s="47">
        <v>2</v>
      </c>
      <c r="M50" s="48">
        <v>10</v>
      </c>
      <c r="N50" s="48">
        <v>27</v>
      </c>
      <c r="O50" s="5">
        <f>SUM(F50:N50)</f>
        <v>77</v>
      </c>
      <c r="P50" s="5">
        <v>0</v>
      </c>
      <c r="Q50" s="5">
        <v>2</v>
      </c>
      <c r="R50" s="33">
        <v>0</v>
      </c>
      <c r="S50" s="25">
        <v>13</v>
      </c>
      <c r="T50" s="25">
        <v>0</v>
      </c>
      <c r="U50" s="34">
        <v>184</v>
      </c>
      <c r="V50" s="5">
        <v>154</v>
      </c>
      <c r="W50" s="5">
        <v>0</v>
      </c>
      <c r="X50" s="33">
        <v>0</v>
      </c>
      <c r="Y50" s="25">
        <v>271</v>
      </c>
      <c r="Z50" s="25">
        <v>0</v>
      </c>
      <c r="AA50" s="5">
        <f>U50+Y50</f>
        <v>455</v>
      </c>
      <c r="AB50" s="5">
        <f>W50+Z50</f>
        <v>0</v>
      </c>
    </row>
    <row r="51" spans="1:28">
      <c r="A51">
        <f>VLOOKUP(D51,спр_районы,2,0)</f>
        <v>38</v>
      </c>
      <c r="B51" s="3">
        <v>48</v>
      </c>
      <c r="C51" s="15" t="s">
        <v>87</v>
      </c>
      <c r="D51" s="26" t="s">
        <v>130</v>
      </c>
      <c r="E51" s="5" t="s">
        <v>42</v>
      </c>
      <c r="F51" s="5">
        <v>12</v>
      </c>
      <c r="G51" s="5">
        <v>2</v>
      </c>
      <c r="H51" s="5">
        <v>7</v>
      </c>
      <c r="I51" s="5">
        <v>1</v>
      </c>
      <c r="J51" s="5">
        <v>1</v>
      </c>
      <c r="K51" s="5">
        <v>2</v>
      </c>
      <c r="L51" s="47">
        <v>6</v>
      </c>
      <c r="M51" s="48">
        <v>8</v>
      </c>
      <c r="N51" s="48">
        <v>34</v>
      </c>
      <c r="O51" s="5">
        <f>SUM(F51:N51)</f>
        <v>73</v>
      </c>
      <c r="P51" s="5">
        <v>3</v>
      </c>
      <c r="Q51" s="5">
        <v>2</v>
      </c>
      <c r="R51" s="33">
        <v>49</v>
      </c>
      <c r="S51" s="25">
        <v>22</v>
      </c>
      <c r="T51" s="25">
        <v>51</v>
      </c>
      <c r="U51" s="34">
        <v>5</v>
      </c>
      <c r="V51" s="5">
        <v>19</v>
      </c>
      <c r="W51" s="5">
        <v>180</v>
      </c>
      <c r="X51" s="33">
        <v>0</v>
      </c>
      <c r="Y51" s="25">
        <v>0</v>
      </c>
      <c r="Z51" s="25">
        <v>325</v>
      </c>
      <c r="AA51" s="5">
        <f>U51+Y51</f>
        <v>5</v>
      </c>
      <c r="AB51" s="5">
        <f>W51+Z51</f>
        <v>505</v>
      </c>
    </row>
    <row r="52" spans="1:28">
      <c r="A52">
        <f>VLOOKUP(D52,спр_районы,2,0)</f>
        <v>43</v>
      </c>
      <c r="B52" s="19">
        <v>49</v>
      </c>
      <c r="C52" s="15" t="s">
        <v>87</v>
      </c>
      <c r="D52" s="26" t="s">
        <v>135</v>
      </c>
      <c r="E52" s="5" t="s">
        <v>47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8">
        <v>0</v>
      </c>
      <c r="L52" s="47">
        <v>2</v>
      </c>
      <c r="M52" s="48">
        <v>37</v>
      </c>
      <c r="N52" s="48">
        <v>34</v>
      </c>
      <c r="O52" s="5">
        <f>SUM(F52:N52)</f>
        <v>73</v>
      </c>
      <c r="P52" s="5">
        <v>0</v>
      </c>
      <c r="Q52" s="5">
        <v>2</v>
      </c>
      <c r="R52" s="33">
        <v>0</v>
      </c>
      <c r="S52" s="25">
        <v>4</v>
      </c>
      <c r="T52" s="25">
        <v>0</v>
      </c>
      <c r="U52" s="34">
        <v>135</v>
      </c>
      <c r="V52" s="5">
        <v>60</v>
      </c>
      <c r="W52" s="5">
        <v>0</v>
      </c>
      <c r="X52" s="33">
        <v>0</v>
      </c>
      <c r="Y52" s="25">
        <v>42</v>
      </c>
      <c r="Z52" s="25">
        <v>0</v>
      </c>
      <c r="AA52" s="5">
        <f>U52+Y52</f>
        <v>177</v>
      </c>
      <c r="AB52" s="5">
        <f>W52+Z52</f>
        <v>0</v>
      </c>
    </row>
    <row r="53" spans="1:28">
      <c r="A53">
        <f>VLOOKUP(D53,спр_районы,2,0)</f>
        <v>54</v>
      </c>
      <c r="B53" s="3">
        <v>50</v>
      </c>
      <c r="C53" s="15" t="s">
        <v>85</v>
      </c>
      <c r="D53" s="26" t="s">
        <v>147</v>
      </c>
      <c r="E53" s="5" t="s">
        <v>58</v>
      </c>
      <c r="F53" s="5">
        <v>0</v>
      </c>
      <c r="G53" s="5">
        <v>0</v>
      </c>
      <c r="H53" s="5">
        <v>3</v>
      </c>
      <c r="I53" s="5">
        <v>22</v>
      </c>
      <c r="J53" s="5">
        <v>10</v>
      </c>
      <c r="K53" s="8">
        <v>0</v>
      </c>
      <c r="L53" s="47">
        <v>0</v>
      </c>
      <c r="M53" s="48">
        <v>14</v>
      </c>
      <c r="N53" s="48">
        <v>15</v>
      </c>
      <c r="O53" s="5">
        <f>SUM(F53:N53)</f>
        <v>64</v>
      </c>
      <c r="P53" s="5">
        <v>0</v>
      </c>
      <c r="Q53" s="5">
        <v>0</v>
      </c>
      <c r="R53" s="33">
        <v>0</v>
      </c>
      <c r="S53" s="25">
        <v>0</v>
      </c>
      <c r="T53" s="25">
        <v>0</v>
      </c>
      <c r="U53" s="34">
        <v>559</v>
      </c>
      <c r="V53" s="5">
        <v>67</v>
      </c>
      <c r="W53" s="5">
        <v>0</v>
      </c>
      <c r="X53" s="33">
        <v>0</v>
      </c>
      <c r="Y53" s="25">
        <v>441</v>
      </c>
      <c r="Z53" s="25">
        <v>0</v>
      </c>
      <c r="AA53" s="5">
        <f>U53+Y53</f>
        <v>1000</v>
      </c>
      <c r="AB53" s="5">
        <f>W53+Z53</f>
        <v>0</v>
      </c>
    </row>
    <row r="54" spans="1:28">
      <c r="A54">
        <f>VLOOKUP(D54,спр_районы,2,0)</f>
        <v>53</v>
      </c>
      <c r="B54" s="19">
        <v>51</v>
      </c>
      <c r="C54" s="15" t="s">
        <v>85</v>
      </c>
      <c r="D54" s="26" t="s">
        <v>146</v>
      </c>
      <c r="E54" s="5" t="s">
        <v>57</v>
      </c>
      <c r="F54" s="5">
        <v>8</v>
      </c>
      <c r="G54" s="5">
        <v>13</v>
      </c>
      <c r="H54" s="5">
        <v>7</v>
      </c>
      <c r="I54" s="5">
        <v>6</v>
      </c>
      <c r="J54" s="5">
        <v>17</v>
      </c>
      <c r="K54" s="5">
        <v>8</v>
      </c>
      <c r="L54" s="47">
        <v>1</v>
      </c>
      <c r="M54" s="48">
        <v>0</v>
      </c>
      <c r="N54" s="48">
        <v>0</v>
      </c>
      <c r="O54" s="5">
        <f>SUM(F54:N54)</f>
        <v>60</v>
      </c>
      <c r="P54" s="5">
        <v>1</v>
      </c>
      <c r="Q54" s="5">
        <v>23</v>
      </c>
      <c r="R54" s="33">
        <v>0</v>
      </c>
      <c r="S54" s="25">
        <v>27</v>
      </c>
      <c r="T54" s="25">
        <v>0</v>
      </c>
      <c r="U54" s="34">
        <v>1016</v>
      </c>
      <c r="V54" s="5">
        <v>861</v>
      </c>
      <c r="W54" s="5">
        <v>0</v>
      </c>
      <c r="X54" s="33">
        <v>0</v>
      </c>
      <c r="Y54" s="25">
        <v>1056</v>
      </c>
      <c r="Z54" s="25">
        <v>0</v>
      </c>
      <c r="AA54" s="5">
        <f>U54+Y54</f>
        <v>2072</v>
      </c>
      <c r="AB54" s="5">
        <f>W54+Z54</f>
        <v>0</v>
      </c>
    </row>
    <row r="55" spans="1:28">
      <c r="A55">
        <f>VLOOKUP(D55,спр_районы,2,0)</f>
        <v>16</v>
      </c>
      <c r="B55" s="3">
        <v>52</v>
      </c>
      <c r="C55" s="15" t="s">
        <v>89</v>
      </c>
      <c r="D55" s="26" t="s">
        <v>106</v>
      </c>
      <c r="E55" s="5" t="s">
        <v>20</v>
      </c>
      <c r="F55" s="5">
        <v>3</v>
      </c>
      <c r="G55" s="5">
        <v>3</v>
      </c>
      <c r="H55" s="5">
        <v>2</v>
      </c>
      <c r="I55" s="5">
        <v>0</v>
      </c>
      <c r="J55" s="5">
        <v>7</v>
      </c>
      <c r="K55" s="5">
        <v>4</v>
      </c>
      <c r="L55" s="47">
        <v>1</v>
      </c>
      <c r="M55" s="48">
        <v>12</v>
      </c>
      <c r="N55" s="48">
        <v>15</v>
      </c>
      <c r="O55" s="5">
        <f>SUM(F55:N55)</f>
        <v>47</v>
      </c>
      <c r="P55" s="5">
        <v>5</v>
      </c>
      <c r="Q55" s="5">
        <v>2</v>
      </c>
      <c r="R55" s="33">
        <v>0</v>
      </c>
      <c r="S55" s="25">
        <v>8</v>
      </c>
      <c r="T55" s="25">
        <v>0</v>
      </c>
      <c r="U55" s="34">
        <v>39</v>
      </c>
      <c r="V55" s="5">
        <v>649</v>
      </c>
      <c r="W55" s="5">
        <v>0</v>
      </c>
      <c r="X55" s="33">
        <v>0</v>
      </c>
      <c r="Y55" s="25">
        <v>224</v>
      </c>
      <c r="Z55" s="25">
        <v>0</v>
      </c>
      <c r="AA55" s="5">
        <f>U55+Y55</f>
        <v>263</v>
      </c>
      <c r="AB55" s="5">
        <f>W55+Z55</f>
        <v>0</v>
      </c>
    </row>
    <row r="56" spans="1:28">
      <c r="A56">
        <f>VLOOKUP(D56,спр_районы,2,0)</f>
        <v>51</v>
      </c>
      <c r="B56" s="19">
        <v>53</v>
      </c>
      <c r="C56" s="15" t="s">
        <v>85</v>
      </c>
      <c r="D56" s="26" t="s">
        <v>151</v>
      </c>
      <c r="E56" s="5" t="s">
        <v>55</v>
      </c>
      <c r="F56" s="5">
        <v>0</v>
      </c>
      <c r="G56" s="5">
        <v>0</v>
      </c>
      <c r="H56" s="5">
        <v>0</v>
      </c>
      <c r="I56" s="5">
        <v>1</v>
      </c>
      <c r="J56" s="5">
        <v>5</v>
      </c>
      <c r="K56" s="8">
        <v>0</v>
      </c>
      <c r="L56" s="47">
        <v>27</v>
      </c>
      <c r="M56" s="48">
        <v>9</v>
      </c>
      <c r="N56" s="48">
        <v>0</v>
      </c>
      <c r="O56" s="5">
        <f>SUM(F56:N56)</f>
        <v>42</v>
      </c>
      <c r="P56" s="5">
        <v>14</v>
      </c>
      <c r="Q56" s="5">
        <v>44</v>
      </c>
      <c r="R56" s="33">
        <v>0</v>
      </c>
      <c r="S56" s="25">
        <v>74</v>
      </c>
      <c r="T56" s="25">
        <v>0</v>
      </c>
      <c r="U56" s="34">
        <v>38</v>
      </c>
      <c r="V56" s="5">
        <v>132</v>
      </c>
      <c r="W56" s="5">
        <v>200</v>
      </c>
      <c r="X56" s="33">
        <v>0</v>
      </c>
      <c r="Y56" s="25">
        <v>102</v>
      </c>
      <c r="Z56" s="25">
        <v>131</v>
      </c>
      <c r="AA56" s="5">
        <f>U56+Y56</f>
        <v>140</v>
      </c>
      <c r="AB56" s="5">
        <f>W56+Z56</f>
        <v>331</v>
      </c>
    </row>
    <row r="57" spans="1:28">
      <c r="A57">
        <f>VLOOKUP(D57,спр_районы,2,0)</f>
        <v>27</v>
      </c>
      <c r="B57" s="3">
        <v>54</v>
      </c>
      <c r="C57" s="15" t="s">
        <v>87</v>
      </c>
      <c r="D57" s="26" t="s">
        <v>133</v>
      </c>
      <c r="E57" s="5" t="s">
        <v>31</v>
      </c>
      <c r="F57" s="5">
        <v>0</v>
      </c>
      <c r="G57" s="5">
        <v>2</v>
      </c>
      <c r="H57" s="5">
        <v>8</v>
      </c>
      <c r="I57" s="5">
        <v>0</v>
      </c>
      <c r="J57" s="5">
        <v>1</v>
      </c>
      <c r="K57" s="8">
        <v>0</v>
      </c>
      <c r="L57" s="47">
        <v>0</v>
      </c>
      <c r="M57" s="48">
        <v>3</v>
      </c>
      <c r="N57" s="48">
        <v>26</v>
      </c>
      <c r="O57" s="5">
        <f>SUM(F57:N57)</f>
        <v>40</v>
      </c>
      <c r="P57" s="5">
        <v>0</v>
      </c>
      <c r="Q57" s="5">
        <v>0</v>
      </c>
      <c r="R57" s="33">
        <v>2</v>
      </c>
      <c r="S57" s="25">
        <v>13</v>
      </c>
      <c r="T57" s="25">
        <v>2</v>
      </c>
      <c r="U57" s="34">
        <v>49</v>
      </c>
      <c r="V57" s="5">
        <v>1063</v>
      </c>
      <c r="W57" s="5">
        <v>41</v>
      </c>
      <c r="X57" s="33">
        <v>6</v>
      </c>
      <c r="Y57" s="25">
        <v>532</v>
      </c>
      <c r="Z57" s="25">
        <v>58</v>
      </c>
      <c r="AA57" s="5">
        <f>U57+Y57</f>
        <v>581</v>
      </c>
      <c r="AB57" s="5">
        <f>W57+Z57</f>
        <v>99</v>
      </c>
    </row>
    <row r="58" spans="1:28">
      <c r="A58">
        <f>VLOOKUP(D58,спр_районы,2,0)</f>
        <v>68</v>
      </c>
      <c r="B58" s="19">
        <v>55</v>
      </c>
      <c r="C58" s="15" t="s">
        <v>83</v>
      </c>
      <c r="D58" s="26" t="s">
        <v>157</v>
      </c>
      <c r="E58" s="5" t="s">
        <v>72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8">
        <v>0</v>
      </c>
      <c r="L58" s="47">
        <v>0</v>
      </c>
      <c r="M58" s="48">
        <v>9</v>
      </c>
      <c r="N58" s="48">
        <v>30</v>
      </c>
      <c r="O58" s="5">
        <f>SUM(F58:N58)</f>
        <v>39</v>
      </c>
      <c r="P58" s="5">
        <v>0</v>
      </c>
      <c r="Q58" s="5">
        <v>0</v>
      </c>
      <c r="R58" s="33">
        <v>0</v>
      </c>
      <c r="S58" s="25">
        <v>0</v>
      </c>
      <c r="T58" s="25">
        <v>0</v>
      </c>
      <c r="U58" s="34">
        <v>100</v>
      </c>
      <c r="V58" s="5">
        <v>11</v>
      </c>
      <c r="W58" s="5">
        <v>0</v>
      </c>
      <c r="X58" s="33">
        <v>0</v>
      </c>
      <c r="Y58" s="25">
        <v>37</v>
      </c>
      <c r="Z58" s="25">
        <v>0</v>
      </c>
      <c r="AA58" s="5">
        <f>U58+Y58</f>
        <v>137</v>
      </c>
      <c r="AB58" s="5">
        <f>W58+Z58</f>
        <v>0</v>
      </c>
    </row>
    <row r="59" spans="1:28">
      <c r="A59">
        <f>VLOOKUP(D59,спр_районы,2,0)</f>
        <v>18</v>
      </c>
      <c r="B59" s="3">
        <v>56</v>
      </c>
      <c r="C59" s="15" t="s">
        <v>88</v>
      </c>
      <c r="D59" s="26" t="s">
        <v>119</v>
      </c>
      <c r="E59" s="5" t="s">
        <v>22</v>
      </c>
      <c r="F59" s="5">
        <v>19</v>
      </c>
      <c r="G59" s="5">
        <v>0</v>
      </c>
      <c r="H59" s="5">
        <v>6</v>
      </c>
      <c r="I59" s="5">
        <v>8</v>
      </c>
      <c r="J59" s="5">
        <v>1</v>
      </c>
      <c r="K59" s="8">
        <v>0</v>
      </c>
      <c r="L59" s="47">
        <v>0</v>
      </c>
      <c r="M59" s="48">
        <v>0</v>
      </c>
      <c r="N59" s="48">
        <v>0</v>
      </c>
      <c r="O59" s="5">
        <f>SUM(F59:N59)</f>
        <v>34</v>
      </c>
      <c r="P59">
        <v>0</v>
      </c>
      <c r="Q59">
        <v>0</v>
      </c>
      <c r="R59" s="33">
        <v>43</v>
      </c>
      <c r="S59" s="25">
        <v>44</v>
      </c>
      <c r="T59" s="25">
        <v>46</v>
      </c>
      <c r="U59" s="34">
        <v>10</v>
      </c>
      <c r="V59" s="5">
        <v>5</v>
      </c>
      <c r="W59" s="5">
        <v>38</v>
      </c>
      <c r="X59" s="33">
        <v>0</v>
      </c>
      <c r="Y59" s="25">
        <v>9</v>
      </c>
      <c r="Z59" s="25">
        <v>52</v>
      </c>
      <c r="AA59" s="5">
        <f>U59+Y59</f>
        <v>19</v>
      </c>
      <c r="AB59" s="5">
        <f>W59+Z59</f>
        <v>90</v>
      </c>
    </row>
    <row r="60" spans="1:28">
      <c r="A60">
        <f>VLOOKUP(D60,спр_районы,2,0)</f>
        <v>66</v>
      </c>
      <c r="B60" s="19">
        <v>57</v>
      </c>
      <c r="C60" s="15" t="s">
        <v>89</v>
      </c>
      <c r="D60" s="26" t="s">
        <v>108</v>
      </c>
      <c r="E60" s="5" t="s">
        <v>70</v>
      </c>
      <c r="F60" s="5">
        <v>0</v>
      </c>
      <c r="G60" s="5">
        <v>0</v>
      </c>
      <c r="H60" s="5">
        <v>6</v>
      </c>
      <c r="I60" s="5">
        <v>0</v>
      </c>
      <c r="J60" s="5">
        <v>0</v>
      </c>
      <c r="K60" s="8">
        <v>0</v>
      </c>
      <c r="L60" s="47">
        <v>12</v>
      </c>
      <c r="M60" s="48">
        <v>12</v>
      </c>
      <c r="N60" s="48">
        <v>3</v>
      </c>
      <c r="O60" s="5">
        <f>SUM(F60:N60)</f>
        <v>33</v>
      </c>
      <c r="P60" s="5">
        <v>1</v>
      </c>
      <c r="Q60" s="5">
        <v>1</v>
      </c>
      <c r="R60" s="33">
        <v>0</v>
      </c>
      <c r="S60" s="25">
        <v>2</v>
      </c>
      <c r="T60" s="25">
        <v>0</v>
      </c>
      <c r="U60" s="34">
        <v>506</v>
      </c>
      <c r="V60" s="5">
        <v>2133</v>
      </c>
      <c r="W60" s="5">
        <v>0</v>
      </c>
      <c r="X60" s="33">
        <v>0</v>
      </c>
      <c r="Y60" s="25">
        <v>1686</v>
      </c>
      <c r="Z60" s="25">
        <v>0</v>
      </c>
      <c r="AA60" s="5">
        <f>U60+Y60</f>
        <v>2192</v>
      </c>
      <c r="AB60" s="5">
        <f>W60+Z60</f>
        <v>0</v>
      </c>
    </row>
    <row r="61" spans="1:28">
      <c r="A61">
        <f>VLOOKUP(D61,спр_районы,2,0)</f>
        <v>45</v>
      </c>
      <c r="B61" s="3">
        <v>58</v>
      </c>
      <c r="C61" s="15" t="s">
        <v>85</v>
      </c>
      <c r="D61" s="26" t="s">
        <v>149</v>
      </c>
      <c r="E61" s="5" t="s">
        <v>49</v>
      </c>
      <c r="F61" s="5">
        <v>0</v>
      </c>
      <c r="G61" s="5">
        <v>3</v>
      </c>
      <c r="H61" s="5">
        <v>6</v>
      </c>
      <c r="I61" s="5">
        <v>6</v>
      </c>
      <c r="J61" s="5">
        <v>5</v>
      </c>
      <c r="K61" s="5">
        <v>2</v>
      </c>
      <c r="L61" s="47">
        <v>5</v>
      </c>
      <c r="M61" s="48">
        <v>1</v>
      </c>
      <c r="N61" s="48">
        <v>3</v>
      </c>
      <c r="O61" s="5">
        <f>SUM(F61:N61)</f>
        <v>31</v>
      </c>
      <c r="P61" s="5">
        <v>2</v>
      </c>
      <c r="Q61" s="5">
        <v>0</v>
      </c>
      <c r="R61" s="33">
        <v>0</v>
      </c>
      <c r="S61" s="25">
        <v>4</v>
      </c>
      <c r="T61" s="25">
        <v>0</v>
      </c>
      <c r="U61" s="34">
        <v>286</v>
      </c>
      <c r="V61" s="5">
        <v>23</v>
      </c>
      <c r="W61" s="5">
        <v>0</v>
      </c>
      <c r="X61" s="33">
        <v>0</v>
      </c>
      <c r="Y61" s="25">
        <v>80</v>
      </c>
      <c r="Z61" s="25">
        <v>0</v>
      </c>
      <c r="AA61" s="5">
        <f>U61+Y61</f>
        <v>366</v>
      </c>
      <c r="AB61" s="5">
        <f>W61+Z61</f>
        <v>0</v>
      </c>
    </row>
    <row r="62" spans="1:28">
      <c r="A62">
        <f>VLOOKUP(D62,спр_районы,2,0)</f>
        <v>30</v>
      </c>
      <c r="B62" s="19">
        <v>59</v>
      </c>
      <c r="C62" s="15" t="s">
        <v>85</v>
      </c>
      <c r="D62" s="26" t="s">
        <v>150</v>
      </c>
      <c r="E62" s="5" t="s">
        <v>34</v>
      </c>
      <c r="F62" s="5">
        <v>2</v>
      </c>
      <c r="G62" s="5">
        <v>0</v>
      </c>
      <c r="H62" s="5">
        <v>0</v>
      </c>
      <c r="I62" s="5">
        <v>0</v>
      </c>
      <c r="J62" s="5">
        <v>0</v>
      </c>
      <c r="K62" s="5">
        <v>4</v>
      </c>
      <c r="L62" s="47">
        <v>4</v>
      </c>
      <c r="M62" s="48">
        <v>9</v>
      </c>
      <c r="N62" s="48">
        <v>7</v>
      </c>
      <c r="O62" s="5">
        <f>SUM(F62:N62)</f>
        <v>26</v>
      </c>
      <c r="P62" s="5">
        <v>32</v>
      </c>
      <c r="Q62" s="5">
        <v>30</v>
      </c>
      <c r="R62" s="33">
        <v>0</v>
      </c>
      <c r="S62" s="25">
        <v>128</v>
      </c>
      <c r="T62" s="25">
        <v>0</v>
      </c>
      <c r="U62" s="34">
        <v>75</v>
      </c>
      <c r="V62" s="5">
        <v>15</v>
      </c>
      <c r="W62" s="5">
        <v>0</v>
      </c>
      <c r="X62" s="33">
        <v>0</v>
      </c>
      <c r="Y62" s="25">
        <v>160</v>
      </c>
      <c r="Z62" s="25">
        <v>0</v>
      </c>
      <c r="AA62" s="5">
        <f>U62+Y62</f>
        <v>235</v>
      </c>
      <c r="AB62" s="5">
        <f>W62+Z62</f>
        <v>0</v>
      </c>
    </row>
    <row r="63" spans="1:28">
      <c r="A63">
        <f>VLOOKUP(D63,спр_районы,2,0)</f>
        <v>52</v>
      </c>
      <c r="B63" s="3">
        <v>60</v>
      </c>
      <c r="C63" s="15" t="s">
        <v>85</v>
      </c>
      <c r="D63" s="26" t="s">
        <v>148</v>
      </c>
      <c r="E63" s="5" t="s">
        <v>56</v>
      </c>
      <c r="F63" s="5">
        <v>1</v>
      </c>
      <c r="G63" s="5">
        <v>3</v>
      </c>
      <c r="H63" s="5">
        <v>13</v>
      </c>
      <c r="I63" s="5">
        <v>3</v>
      </c>
      <c r="J63" s="5">
        <v>3</v>
      </c>
      <c r="K63" s="8">
        <v>0</v>
      </c>
      <c r="L63" s="47">
        <v>0</v>
      </c>
      <c r="M63" s="48">
        <v>0</v>
      </c>
      <c r="N63" s="48">
        <v>0</v>
      </c>
      <c r="O63" s="5">
        <f>SUM(F63:N63)</f>
        <v>23</v>
      </c>
      <c r="P63" s="5">
        <v>0</v>
      </c>
      <c r="Q63" s="5">
        <v>3</v>
      </c>
      <c r="R63" s="33">
        <v>0</v>
      </c>
      <c r="S63" s="25">
        <v>9</v>
      </c>
      <c r="T63" s="25">
        <v>0</v>
      </c>
      <c r="U63" s="34">
        <v>61</v>
      </c>
      <c r="V63" s="5">
        <v>42</v>
      </c>
      <c r="W63" s="5">
        <v>0</v>
      </c>
      <c r="X63" s="33">
        <v>0</v>
      </c>
      <c r="Y63" s="25">
        <v>23</v>
      </c>
      <c r="Z63" s="25">
        <v>0</v>
      </c>
      <c r="AA63" s="5">
        <f>U63+Y63</f>
        <v>84</v>
      </c>
      <c r="AB63" s="5">
        <f>W63+Z63</f>
        <v>0</v>
      </c>
    </row>
    <row r="64" spans="1:28" ht="31.5" customHeight="1">
      <c r="A64">
        <f>VLOOKUP(D64,спр_районы,2,0)</f>
        <v>64</v>
      </c>
      <c r="B64" s="19">
        <v>61</v>
      </c>
      <c r="C64" s="15" t="s">
        <v>83</v>
      </c>
      <c r="D64" s="26" t="s">
        <v>155</v>
      </c>
      <c r="E64" s="5" t="s">
        <v>68</v>
      </c>
      <c r="F64" s="5">
        <v>8</v>
      </c>
      <c r="G64" s="5">
        <v>0</v>
      </c>
      <c r="H64" s="5">
        <v>10</v>
      </c>
      <c r="I64" s="5">
        <v>0</v>
      </c>
      <c r="J64" s="5">
        <v>4</v>
      </c>
      <c r="K64" s="8">
        <v>0</v>
      </c>
      <c r="L64" s="47">
        <v>0</v>
      </c>
      <c r="M64" s="48">
        <v>0</v>
      </c>
      <c r="N64" s="48">
        <v>0</v>
      </c>
      <c r="O64" s="5">
        <f>SUM(F64:N64)</f>
        <v>22</v>
      </c>
      <c r="P64" s="5">
        <v>0</v>
      </c>
      <c r="Q64" s="5">
        <v>0</v>
      </c>
      <c r="R64" s="33">
        <v>0</v>
      </c>
      <c r="S64" s="25">
        <v>0</v>
      </c>
      <c r="T64" s="25">
        <v>0</v>
      </c>
      <c r="U64" s="34">
        <v>64</v>
      </c>
      <c r="V64" s="5">
        <v>83</v>
      </c>
      <c r="W64" s="5">
        <v>655</v>
      </c>
      <c r="X64" s="33">
        <v>0</v>
      </c>
      <c r="Y64" s="25">
        <v>98</v>
      </c>
      <c r="Z64" s="25">
        <v>0</v>
      </c>
      <c r="AA64" s="5">
        <f>U64+Y64</f>
        <v>162</v>
      </c>
      <c r="AB64" s="5">
        <f>W64+Z64</f>
        <v>655</v>
      </c>
    </row>
    <row r="65" spans="1:28">
      <c r="A65">
        <f>VLOOKUP(D65,спр_районы,2,0)</f>
        <v>57</v>
      </c>
      <c r="B65" s="3">
        <v>62</v>
      </c>
      <c r="C65" s="15" t="s">
        <v>86</v>
      </c>
      <c r="D65" s="26" t="s">
        <v>139</v>
      </c>
      <c r="E65" s="5" t="s">
        <v>61</v>
      </c>
      <c r="F65" s="5">
        <v>1</v>
      </c>
      <c r="G65" s="5">
        <v>0</v>
      </c>
      <c r="H65" s="5">
        <v>0</v>
      </c>
      <c r="I65" s="5">
        <v>18</v>
      </c>
      <c r="J65" s="5">
        <v>0</v>
      </c>
      <c r="K65" s="8">
        <v>0</v>
      </c>
      <c r="L65" s="47">
        <v>0</v>
      </c>
      <c r="M65" s="48">
        <v>0</v>
      </c>
      <c r="N65" s="48">
        <v>2</v>
      </c>
      <c r="O65" s="5">
        <f>SUM(F65:N65)</f>
        <v>21</v>
      </c>
      <c r="P65" s="5">
        <v>11</v>
      </c>
      <c r="Q65" s="5">
        <v>4</v>
      </c>
      <c r="R65" s="33">
        <v>27</v>
      </c>
      <c r="S65" s="25">
        <v>68</v>
      </c>
      <c r="T65" s="25">
        <v>27</v>
      </c>
      <c r="U65" s="34">
        <v>147</v>
      </c>
      <c r="V65" s="5">
        <v>334</v>
      </c>
      <c r="W65" s="5">
        <v>80</v>
      </c>
      <c r="X65" s="33">
        <v>0</v>
      </c>
      <c r="Y65" s="25">
        <v>228</v>
      </c>
      <c r="Z65" s="25">
        <v>111</v>
      </c>
      <c r="AA65" s="5">
        <f>U65+Y65</f>
        <v>375</v>
      </c>
      <c r="AB65" s="5">
        <f>W65+Z65</f>
        <v>191</v>
      </c>
    </row>
    <row r="66" spans="1:28">
      <c r="A66">
        <f>VLOOKUP(D66,спр_районы,2,0)</f>
        <v>55</v>
      </c>
      <c r="B66" s="19">
        <v>63</v>
      </c>
      <c r="C66" s="15" t="s">
        <v>89</v>
      </c>
      <c r="D66" s="26" t="s">
        <v>107</v>
      </c>
      <c r="E66" s="5" t="s">
        <v>59</v>
      </c>
      <c r="F66" s="5">
        <v>0</v>
      </c>
      <c r="G66" s="5">
        <v>1</v>
      </c>
      <c r="H66" s="5">
        <v>4</v>
      </c>
      <c r="I66" s="5">
        <v>1</v>
      </c>
      <c r="J66" s="5">
        <v>0</v>
      </c>
      <c r="K66" s="5">
        <v>2</v>
      </c>
      <c r="L66" s="47">
        <v>9</v>
      </c>
      <c r="M66" s="48">
        <v>0</v>
      </c>
      <c r="N66" s="48">
        <v>0</v>
      </c>
      <c r="O66" s="5">
        <f>SUM(F66:N66)</f>
        <v>17</v>
      </c>
      <c r="P66" s="5">
        <v>0</v>
      </c>
      <c r="Q66" s="5">
        <v>0</v>
      </c>
      <c r="R66" s="33">
        <v>0</v>
      </c>
      <c r="S66" s="25">
        <v>0</v>
      </c>
      <c r="T66" s="25">
        <v>0</v>
      </c>
      <c r="U66" s="34">
        <v>0</v>
      </c>
      <c r="V66" s="5">
        <v>76</v>
      </c>
      <c r="W66" s="5">
        <v>0</v>
      </c>
      <c r="X66" s="33">
        <v>0</v>
      </c>
      <c r="Y66" s="25">
        <v>41</v>
      </c>
      <c r="Z66" s="25">
        <v>0</v>
      </c>
      <c r="AA66" s="5">
        <f>U66+Y66</f>
        <v>41</v>
      </c>
      <c r="AB66" s="5">
        <f>W66+Z66</f>
        <v>0</v>
      </c>
    </row>
    <row r="67" spans="1:28">
      <c r="A67">
        <f>VLOOKUP(D67,спр_районы,2,0)</f>
        <v>35</v>
      </c>
      <c r="B67" s="3">
        <v>64</v>
      </c>
      <c r="C67" s="15" t="s">
        <v>83</v>
      </c>
      <c r="D67" s="26" t="s">
        <v>120</v>
      </c>
      <c r="E67" s="5" t="s">
        <v>39</v>
      </c>
      <c r="F67" s="5">
        <v>0</v>
      </c>
      <c r="G67" s="5">
        <v>0</v>
      </c>
      <c r="H67" s="5">
        <v>0</v>
      </c>
      <c r="I67" s="5">
        <v>1</v>
      </c>
      <c r="J67" s="5">
        <v>0</v>
      </c>
      <c r="K67" s="5">
        <v>2</v>
      </c>
      <c r="L67" s="47">
        <v>1</v>
      </c>
      <c r="M67" s="48">
        <v>5</v>
      </c>
      <c r="N67" s="48">
        <v>7</v>
      </c>
      <c r="O67" s="5">
        <f>SUM(F67:N67)</f>
        <v>16</v>
      </c>
      <c r="P67">
        <v>0</v>
      </c>
      <c r="Q67">
        <v>0</v>
      </c>
      <c r="R67" s="33">
        <v>0</v>
      </c>
      <c r="S67" s="5">
        <v>0</v>
      </c>
      <c r="T67" s="5">
        <v>0</v>
      </c>
      <c r="U67" s="34">
        <v>48</v>
      </c>
      <c r="V67" s="5">
        <v>356</v>
      </c>
      <c r="W67" s="5">
        <v>0</v>
      </c>
      <c r="X67" s="33">
        <v>0</v>
      </c>
      <c r="Y67" s="25">
        <v>164</v>
      </c>
      <c r="Z67" s="25">
        <v>0</v>
      </c>
      <c r="AA67" s="5">
        <f>U67+Y67</f>
        <v>212</v>
      </c>
      <c r="AB67" s="5">
        <f>W67+Z67</f>
        <v>0</v>
      </c>
    </row>
    <row r="68" spans="1:28">
      <c r="A68">
        <f>VLOOKUP(D68,спр_районы,2,0)</f>
        <v>28</v>
      </c>
      <c r="B68" s="19">
        <v>65</v>
      </c>
      <c r="C68" s="15" t="s">
        <v>89</v>
      </c>
      <c r="D68" s="26" t="s">
        <v>109</v>
      </c>
      <c r="E68" s="5" t="s">
        <v>32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5</v>
      </c>
      <c r="L68" s="47">
        <v>2</v>
      </c>
      <c r="M68" s="48">
        <v>3</v>
      </c>
      <c r="N68" s="48">
        <v>1</v>
      </c>
      <c r="O68" s="5">
        <f>SUM(F68:N68)</f>
        <v>11</v>
      </c>
      <c r="P68">
        <v>2</v>
      </c>
      <c r="Q68">
        <v>4</v>
      </c>
      <c r="R68" s="33">
        <v>0</v>
      </c>
      <c r="S68" s="25">
        <v>7</v>
      </c>
      <c r="T68" s="25">
        <v>0</v>
      </c>
      <c r="U68" s="34">
        <v>34</v>
      </c>
      <c r="V68" s="5">
        <v>265</v>
      </c>
      <c r="W68" s="5">
        <v>0</v>
      </c>
      <c r="X68" s="33">
        <v>0</v>
      </c>
      <c r="Y68" s="25">
        <v>182</v>
      </c>
      <c r="Z68" s="25">
        <v>0</v>
      </c>
      <c r="AA68" s="5">
        <f>U68+Y68</f>
        <v>216</v>
      </c>
      <c r="AB68" s="5">
        <f>W68+Z68</f>
        <v>0</v>
      </c>
    </row>
    <row r="69" spans="1:28">
      <c r="A69">
        <f>VLOOKUP(D69,спр_районы,2,0)</f>
        <v>58</v>
      </c>
      <c r="B69" s="3">
        <v>66</v>
      </c>
      <c r="C69" s="15" t="s">
        <v>86</v>
      </c>
      <c r="D69" s="26" t="s">
        <v>140</v>
      </c>
      <c r="E69" s="5" t="s">
        <v>62</v>
      </c>
      <c r="F69" s="5">
        <v>0</v>
      </c>
      <c r="G69" s="5">
        <v>2</v>
      </c>
      <c r="H69" s="5">
        <v>2</v>
      </c>
      <c r="I69" s="5">
        <v>0</v>
      </c>
      <c r="J69" s="5">
        <v>0</v>
      </c>
      <c r="K69" s="5">
        <v>2</v>
      </c>
      <c r="L69" s="47">
        <v>0</v>
      </c>
      <c r="M69" s="48">
        <v>0</v>
      </c>
      <c r="N69" s="48">
        <v>0</v>
      </c>
      <c r="O69" s="5">
        <f>SUM(F69:N69)</f>
        <v>6</v>
      </c>
      <c r="P69" s="25">
        <v>44</v>
      </c>
      <c r="Q69" s="25">
        <v>14</v>
      </c>
      <c r="R69" s="33">
        <v>0</v>
      </c>
      <c r="S69" s="25">
        <v>44</v>
      </c>
      <c r="T69" s="35">
        <v>0</v>
      </c>
      <c r="U69" s="34">
        <v>11</v>
      </c>
      <c r="V69" s="5">
        <v>5</v>
      </c>
      <c r="W69" s="5">
        <v>0</v>
      </c>
      <c r="X69" s="33">
        <v>0</v>
      </c>
      <c r="Y69" s="25">
        <v>27</v>
      </c>
      <c r="Z69" s="25">
        <v>0</v>
      </c>
      <c r="AA69" s="5">
        <f>U69+Y69</f>
        <v>38</v>
      </c>
      <c r="AB69" s="5">
        <f>W69+Z69</f>
        <v>0</v>
      </c>
    </row>
    <row r="70" spans="1:28">
      <c r="A70">
        <f>VLOOKUP(D70,спр_районы,2,0)</f>
        <v>17</v>
      </c>
      <c r="B70" s="19">
        <v>67</v>
      </c>
      <c r="C70" s="15" t="s">
        <v>85</v>
      </c>
      <c r="D70" s="26" t="s">
        <v>174</v>
      </c>
      <c r="E70" s="5" t="s">
        <v>21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8">
        <v>0</v>
      </c>
      <c r="L70" s="47">
        <v>0</v>
      </c>
      <c r="M70" s="48">
        <v>2</v>
      </c>
      <c r="N70" s="48">
        <v>2</v>
      </c>
      <c r="O70" s="5">
        <f>SUM(F70:N70)</f>
        <v>4</v>
      </c>
      <c r="P70" s="25">
        <v>1</v>
      </c>
      <c r="Q70" s="25">
        <v>4</v>
      </c>
      <c r="R70" s="33">
        <v>0</v>
      </c>
      <c r="S70" s="25">
        <v>7</v>
      </c>
      <c r="T70" s="25">
        <v>0</v>
      </c>
      <c r="U70" s="34">
        <v>156</v>
      </c>
      <c r="V70" s="5">
        <v>82</v>
      </c>
      <c r="W70" s="5">
        <v>0</v>
      </c>
      <c r="X70" s="33">
        <v>0</v>
      </c>
      <c r="Y70" s="25">
        <v>66</v>
      </c>
      <c r="Z70" s="25">
        <v>0</v>
      </c>
      <c r="AA70" s="5">
        <f>U70+Y70</f>
        <v>222</v>
      </c>
      <c r="AB70" s="5">
        <f>W70+Z70</f>
        <v>0</v>
      </c>
    </row>
    <row r="71" spans="1:28">
      <c r="A71">
        <f>VLOOKUP(D71,спр_районы,2,0)</f>
        <v>20</v>
      </c>
      <c r="B71" s="3">
        <v>68</v>
      </c>
      <c r="C71" s="15" t="s">
        <v>86</v>
      </c>
      <c r="D71" s="26" t="s">
        <v>141</v>
      </c>
      <c r="E71" s="5" t="s">
        <v>24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8">
        <v>0</v>
      </c>
      <c r="L71" s="47">
        <v>0</v>
      </c>
      <c r="M71" s="48">
        <v>1</v>
      </c>
      <c r="N71" s="48">
        <v>0</v>
      </c>
      <c r="O71" s="5">
        <f>SUM(F71:N71)</f>
        <v>1</v>
      </c>
      <c r="P71" s="25">
        <v>6</v>
      </c>
      <c r="Q71" s="25">
        <v>0</v>
      </c>
      <c r="R71" s="33">
        <v>0</v>
      </c>
      <c r="S71" s="25">
        <v>9</v>
      </c>
      <c r="T71" s="25">
        <v>0</v>
      </c>
      <c r="U71" s="34">
        <v>40</v>
      </c>
      <c r="V71" s="5">
        <v>215</v>
      </c>
      <c r="W71" s="5">
        <v>0</v>
      </c>
      <c r="X71" s="33">
        <v>0</v>
      </c>
      <c r="Y71" s="25">
        <v>154</v>
      </c>
      <c r="Z71" s="25">
        <v>0</v>
      </c>
      <c r="AA71" s="5">
        <f>U71+Y71</f>
        <v>194</v>
      </c>
      <c r="AB71" s="5">
        <f>W71+Z71</f>
        <v>0</v>
      </c>
    </row>
    <row r="72" spans="1:28">
      <c r="A72">
        <f>VLOOKUP(D72,спр_районы,2,0)</f>
        <v>22</v>
      </c>
      <c r="B72" s="19">
        <v>69</v>
      </c>
      <c r="C72" s="15" t="s">
        <v>86</v>
      </c>
      <c r="D72" s="26" t="s">
        <v>142</v>
      </c>
      <c r="E72" s="5" t="s">
        <v>26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8">
        <v>0</v>
      </c>
      <c r="L72" s="47">
        <v>0</v>
      </c>
      <c r="M72" s="48">
        <v>0</v>
      </c>
      <c r="N72" s="48">
        <v>0</v>
      </c>
      <c r="O72" s="5">
        <f>SUM(F72:N72)</f>
        <v>0</v>
      </c>
      <c r="P72" s="5">
        <v>0</v>
      </c>
      <c r="Q72" s="5">
        <v>1</v>
      </c>
      <c r="R72" s="33">
        <v>0</v>
      </c>
      <c r="S72" s="25">
        <v>1</v>
      </c>
      <c r="T72" s="25">
        <v>0</v>
      </c>
      <c r="U72" s="34">
        <v>71</v>
      </c>
      <c r="V72" s="5">
        <v>63</v>
      </c>
      <c r="W72" s="5">
        <v>0</v>
      </c>
      <c r="X72" s="33">
        <v>0</v>
      </c>
      <c r="Y72" s="25">
        <v>38</v>
      </c>
      <c r="Z72" s="25">
        <v>0</v>
      </c>
      <c r="AA72" s="5">
        <f>U72+Y72</f>
        <v>109</v>
      </c>
      <c r="AB72" s="5">
        <f>W72+Z72</f>
        <v>0</v>
      </c>
    </row>
    <row r="73" spans="1:28">
      <c r="A73">
        <f>VLOOKUP(D73,спр_районы,2,0)</f>
        <v>29</v>
      </c>
      <c r="B73" s="3">
        <v>70</v>
      </c>
      <c r="C73" s="15" t="s">
        <v>86</v>
      </c>
      <c r="D73" s="26" t="s">
        <v>143</v>
      </c>
      <c r="E73" s="5" t="s">
        <v>33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8">
        <v>0</v>
      </c>
      <c r="L73" s="47">
        <v>0</v>
      </c>
      <c r="M73" s="48">
        <v>0</v>
      </c>
      <c r="N73" s="48">
        <v>0</v>
      </c>
      <c r="O73" s="5">
        <f>SUM(F73:N73)</f>
        <v>0</v>
      </c>
      <c r="P73" s="5">
        <v>10</v>
      </c>
      <c r="Q73" s="5">
        <v>8</v>
      </c>
      <c r="R73" s="33">
        <v>0</v>
      </c>
      <c r="S73" s="25">
        <v>24</v>
      </c>
      <c r="T73" s="25">
        <v>0</v>
      </c>
      <c r="U73" s="34">
        <v>26</v>
      </c>
      <c r="V73" s="5">
        <v>49</v>
      </c>
      <c r="W73" s="5">
        <v>0</v>
      </c>
      <c r="X73" s="33">
        <v>0</v>
      </c>
      <c r="Y73" s="25">
        <v>61</v>
      </c>
      <c r="Z73" s="25">
        <v>0</v>
      </c>
      <c r="AA73" s="5">
        <f>U73+Y73</f>
        <v>87</v>
      </c>
      <c r="AB73" s="5">
        <f>W73+Z73</f>
        <v>0</v>
      </c>
    </row>
    <row r="74" spans="1:28">
      <c r="D74" s="56" t="s">
        <v>188</v>
      </c>
      <c r="F74" s="5">
        <f>SUM(F4:F73)</f>
        <v>2677</v>
      </c>
      <c r="G74" s="5">
        <f>SUM(G4:G73)</f>
        <v>3069</v>
      </c>
      <c r="H74" s="5">
        <f>SUM(H4:H73)</f>
        <v>3731</v>
      </c>
      <c r="I74" s="5">
        <f>SUM(I4:I73)</f>
        <v>5829</v>
      </c>
      <c r="J74" s="5">
        <f>SUM(J4:J73)</f>
        <v>5026</v>
      </c>
      <c r="K74" s="5">
        <f>SUM(K4:K73)</f>
        <v>5772</v>
      </c>
      <c r="L74" s="5">
        <f>SUM(L4:L73)</f>
        <v>9227</v>
      </c>
      <c r="M74" s="5">
        <f>SUM(M4:M73)</f>
        <v>9178</v>
      </c>
      <c r="N74" s="5">
        <f>SUM(N4:N73)</f>
        <v>9754</v>
      </c>
      <c r="O74" s="5">
        <f>SUM(O4:O73)</f>
        <v>54263</v>
      </c>
      <c r="P74" s="5">
        <f>SUM(P4:P73)</f>
        <v>2021</v>
      </c>
      <c r="Q74" s="5">
        <f>SUM(Q4:Q73)</f>
        <v>506</v>
      </c>
      <c r="R74" s="5">
        <f>SUM(R4:R73)</f>
        <v>4296</v>
      </c>
      <c r="S74" s="5">
        <f>SUM(S4:S73)</f>
        <v>5097</v>
      </c>
      <c r="T74" s="5">
        <f>SUM(T4:T73)</f>
        <v>4928</v>
      </c>
      <c r="U74" s="5">
        <f>SUM(U4:U73)</f>
        <v>18563</v>
      </c>
      <c r="V74" s="5">
        <f>SUM(V4:V73)</f>
        <v>10617</v>
      </c>
      <c r="W74" s="5">
        <f>SUM(W4:W73)</f>
        <v>4288</v>
      </c>
      <c r="X74" s="5">
        <f>SUM(X4:X73)</f>
        <v>169</v>
      </c>
      <c r="Y74" s="5">
        <f>SUM(Y4:Y73)</f>
        <v>15823</v>
      </c>
      <c r="Z74" s="5">
        <f>SUM(Z4:Z73)</f>
        <v>2795</v>
      </c>
      <c r="AA74" s="5">
        <f>SUM(AA4:AA73)</f>
        <v>34386</v>
      </c>
      <c r="AB74" s="5">
        <f>W74+Z74</f>
        <v>7083</v>
      </c>
    </row>
    <row r="75" spans="1:28" ht="41.25" customHeight="1">
      <c r="B75" s="55" t="s">
        <v>184</v>
      </c>
      <c r="C75" s="49" t="s">
        <v>185</v>
      </c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</row>
    <row r="76" spans="1:28">
      <c r="B76" s="50" t="s">
        <v>186</v>
      </c>
      <c r="C76" s="51" t="s">
        <v>187</v>
      </c>
      <c r="D76" s="12" t="s">
        <v>187</v>
      </c>
      <c r="E76" s="52"/>
      <c r="F76" s="52"/>
      <c r="G76" s="52"/>
      <c r="H76" s="52"/>
      <c r="I76" s="52"/>
      <c r="J76" s="52"/>
      <c r="K76" s="52"/>
      <c r="L76" s="53"/>
      <c r="M76" s="53"/>
      <c r="N76" s="53"/>
      <c r="O76" s="54"/>
      <c r="P76" s="52"/>
      <c r="Q76" s="52"/>
      <c r="R76" s="52"/>
    </row>
  </sheetData>
  <autoFilter ref="B3:AB74">
    <filterColumn colId="1"/>
    <filterColumn colId="2"/>
    <filterColumn colId="10"/>
    <filterColumn colId="11"/>
    <filterColumn colId="12"/>
    <filterColumn colId="14"/>
    <filterColumn colId="15"/>
    <filterColumn colId="16"/>
    <filterColumn colId="17"/>
    <filterColumn colId="18"/>
    <filterColumn colId="20"/>
    <filterColumn colId="22"/>
  </autoFilter>
  <sortState ref="A4:AB73">
    <sortCondition descending="1" ref="O4:O73"/>
  </sortState>
  <mergeCells count="7">
    <mergeCell ref="AA2:AB2"/>
    <mergeCell ref="C1:U1"/>
    <mergeCell ref="C75:R75"/>
    <mergeCell ref="F2:O2"/>
    <mergeCell ref="P2:R2"/>
    <mergeCell ref="U2:X2"/>
    <mergeCell ref="S2:T2"/>
  </mergeCells>
  <conditionalFormatting sqref="O4:O73">
    <cfRule type="colorScale" priority="1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pageMargins left="0.23622047244094491" right="0.27559055118110237" top="0.51181102362204722" bottom="0.47244094488188981" header="0.31496062992125984" footer="0.31496062992125984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75"/>
  <sheetViews>
    <sheetView workbookViewId="0">
      <selection activeCell="N6" sqref="N6"/>
    </sheetView>
  </sheetViews>
  <sheetFormatPr defaultRowHeight="15"/>
  <cols>
    <col min="1" max="1" width="5.28515625" customWidth="1"/>
    <col min="2" max="2" width="20.7109375" style="1" customWidth="1"/>
    <col min="3" max="3" width="34.7109375" customWidth="1"/>
    <col min="4" max="4" width="29.85546875" customWidth="1"/>
    <col min="11" max="11" width="7.7109375" customWidth="1"/>
    <col min="12" max="12" width="7.85546875" customWidth="1"/>
    <col min="13" max="13" width="8.140625" customWidth="1"/>
    <col min="14" max="14" width="9.28515625" customWidth="1"/>
    <col min="21" max="23" width="0" hidden="1" customWidth="1"/>
    <col min="25" max="25" width="11.85546875" hidden="1" customWidth="1"/>
    <col min="26" max="26" width="12.140625" hidden="1" customWidth="1"/>
    <col min="27" max="27" width="12.7109375" customWidth="1"/>
    <col min="28" max="28" width="13" customWidth="1"/>
  </cols>
  <sheetData>
    <row r="1" spans="1:28">
      <c r="A1" s="4" t="s">
        <v>168</v>
      </c>
      <c r="B1">
        <f>VLOOKUP(C1,районы,2,0)</f>
        <v>1</v>
      </c>
      <c r="C1" s="37" t="s">
        <v>5</v>
      </c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</row>
    <row r="2" spans="1:28" ht="81" customHeight="1">
      <c r="A2" s="5" t="s">
        <v>167</v>
      </c>
      <c r="B2">
        <f>VLOOKUP(C2,районы,2,0)</f>
        <v>2</v>
      </c>
      <c r="C2" s="12" t="s">
        <v>6</v>
      </c>
      <c r="D2" t="str">
        <f>VLOOKUP(C2,районы,3,0)</f>
        <v>Барнаульский округ</v>
      </c>
      <c r="U2" s="38" t="s">
        <v>97</v>
      </c>
      <c r="V2" s="5"/>
      <c r="W2" s="5"/>
      <c r="X2" s="5"/>
      <c r="AA2" s="45" t="s">
        <v>176</v>
      </c>
      <c r="AB2" s="46"/>
    </row>
    <row r="3" spans="1:28">
      <c r="A3" s="5" t="s">
        <v>160</v>
      </c>
      <c r="B3">
        <f>VLOOKUP(C3,районы,2,0)</f>
        <v>3</v>
      </c>
      <c r="C3" s="12" t="s">
        <v>7</v>
      </c>
      <c r="D3" t="str">
        <f>VLOOKUP(C3,районы,3,0)</f>
        <v xml:space="preserve">Бийский округ </v>
      </c>
      <c r="S3" s="40" t="s">
        <v>179</v>
      </c>
      <c r="T3" s="39" t="s">
        <v>178</v>
      </c>
      <c r="U3" s="40" t="s">
        <v>93</v>
      </c>
      <c r="W3" s="39" t="s">
        <v>177</v>
      </c>
      <c r="AA3" s="42" t="s">
        <v>93</v>
      </c>
      <c r="AB3" s="5"/>
    </row>
    <row r="4" spans="1:28">
      <c r="A4" s="5" t="s">
        <v>166</v>
      </c>
      <c r="B4">
        <f>VLOOKUP(C4,районы,2,0)</f>
        <v>4</v>
      </c>
      <c r="C4" s="12" t="s">
        <v>8</v>
      </c>
      <c r="D4" t="str">
        <f>VLOOKUP(C4,районы,3,0)</f>
        <v xml:space="preserve">Бийский округ </v>
      </c>
      <c r="L4" s="47">
        <v>260</v>
      </c>
      <c r="M4" s="48">
        <v>295</v>
      </c>
      <c r="N4" s="48">
        <v>74</v>
      </c>
      <c r="O4">
        <f>SUM(F4:N4)</f>
        <v>629</v>
      </c>
      <c r="S4" s="5"/>
      <c r="T4" s="5"/>
      <c r="Y4" s="25">
        <v>9</v>
      </c>
      <c r="Z4" s="25">
        <v>65</v>
      </c>
      <c r="AA4">
        <f>U4+Y4</f>
        <v>9</v>
      </c>
      <c r="AB4">
        <f>U4+W4</f>
        <v>0</v>
      </c>
    </row>
    <row r="5" spans="1:28">
      <c r="A5" s="5" t="s">
        <v>165</v>
      </c>
      <c r="B5">
        <f>VLOOKUP(C5,районы,2,0)</f>
        <v>5</v>
      </c>
      <c r="C5" s="12" t="s">
        <v>9</v>
      </c>
      <c r="D5" t="str">
        <f>VLOOKUP(C5,районы,3,0)</f>
        <v xml:space="preserve">Заринский округ </v>
      </c>
      <c r="L5" s="47">
        <v>3720</v>
      </c>
      <c r="M5" s="48">
        <v>2778</v>
      </c>
      <c r="N5" s="48">
        <v>3187</v>
      </c>
      <c r="O5">
        <f t="shared" ref="O5:O68" si="0">SUM(F5:N5)</f>
        <v>9685</v>
      </c>
      <c r="S5" s="5"/>
      <c r="T5" s="5"/>
      <c r="Y5" s="25">
        <v>2577</v>
      </c>
      <c r="Z5" s="25">
        <v>15</v>
      </c>
      <c r="AA5">
        <f t="shared" ref="AA5:AA68" si="1">U5+Y5</f>
        <v>2577</v>
      </c>
      <c r="AB5">
        <f t="shared" ref="AB5:AB68" si="2">U5+W5</f>
        <v>0</v>
      </c>
    </row>
    <row r="6" spans="1:28">
      <c r="A6" s="5" t="s">
        <v>159</v>
      </c>
      <c r="B6">
        <f>VLOOKUP(C6,районы,2,0)</f>
        <v>6</v>
      </c>
      <c r="C6" s="12" t="s">
        <v>10</v>
      </c>
      <c r="D6" t="str">
        <f>VLOOKUP(C6,районы,3,0)</f>
        <v xml:space="preserve">Каменский округ </v>
      </c>
      <c r="L6" s="47">
        <v>597</v>
      </c>
      <c r="M6" s="48">
        <v>594</v>
      </c>
      <c r="N6" s="48">
        <v>584</v>
      </c>
      <c r="O6">
        <f t="shared" si="0"/>
        <v>1775</v>
      </c>
      <c r="S6" s="5"/>
      <c r="T6" s="5"/>
      <c r="Y6" s="25">
        <v>13</v>
      </c>
      <c r="Z6" s="25">
        <v>0</v>
      </c>
      <c r="AA6">
        <f t="shared" si="1"/>
        <v>13</v>
      </c>
      <c r="AB6">
        <f t="shared" si="2"/>
        <v>0</v>
      </c>
    </row>
    <row r="7" spans="1:28">
      <c r="A7" s="5" t="s">
        <v>164</v>
      </c>
      <c r="B7">
        <f>VLOOKUP(C7,районы,2,0)</f>
        <v>7</v>
      </c>
      <c r="C7" s="12" t="s">
        <v>11</v>
      </c>
      <c r="D7" t="str">
        <f>VLOOKUP(C7,районы,3,0)</f>
        <v>Новоалтайский округ</v>
      </c>
      <c r="L7" s="47">
        <v>231</v>
      </c>
      <c r="M7" s="48">
        <v>112</v>
      </c>
      <c r="N7" s="48">
        <v>172</v>
      </c>
      <c r="O7">
        <f t="shared" si="0"/>
        <v>515</v>
      </c>
      <c r="S7" s="5"/>
      <c r="T7" s="5"/>
      <c r="Y7" s="25">
        <v>1011</v>
      </c>
      <c r="Z7" s="25">
        <v>799</v>
      </c>
      <c r="AA7">
        <f t="shared" si="1"/>
        <v>1011</v>
      </c>
      <c r="AB7">
        <f t="shared" si="2"/>
        <v>0</v>
      </c>
    </row>
    <row r="8" spans="1:28">
      <c r="A8" s="5" t="s">
        <v>163</v>
      </c>
      <c r="B8">
        <f>VLOOKUP(C8,районы,2,0)</f>
        <v>8</v>
      </c>
      <c r="C8" s="12" t="s">
        <v>12</v>
      </c>
      <c r="D8" t="str">
        <f>VLOOKUP(C8,районы,3,0)</f>
        <v xml:space="preserve">Рубцовский округ </v>
      </c>
      <c r="L8" s="47">
        <v>20</v>
      </c>
      <c r="M8" s="48">
        <v>210</v>
      </c>
      <c r="N8" s="48">
        <v>277</v>
      </c>
      <c r="O8">
        <f t="shared" si="0"/>
        <v>507</v>
      </c>
      <c r="S8" s="5"/>
      <c r="T8" s="5"/>
      <c r="Y8" s="25">
        <v>28</v>
      </c>
      <c r="Z8" s="25">
        <v>36</v>
      </c>
      <c r="AA8">
        <f t="shared" si="1"/>
        <v>28</v>
      </c>
      <c r="AB8">
        <f t="shared" si="2"/>
        <v>0</v>
      </c>
    </row>
    <row r="9" spans="1:28">
      <c r="A9" s="5" t="s">
        <v>161</v>
      </c>
      <c r="B9">
        <f>VLOOKUP(C9,районы,2,0)</f>
        <v>9</v>
      </c>
      <c r="C9" s="12" t="s">
        <v>13</v>
      </c>
      <c r="D9" t="str">
        <f>VLOOKUP(C9,районы,3,0)</f>
        <v xml:space="preserve">Славгородский округ </v>
      </c>
      <c r="L9" s="47">
        <v>0</v>
      </c>
      <c r="M9" s="48">
        <v>243</v>
      </c>
      <c r="N9" s="48">
        <v>281</v>
      </c>
      <c r="O9">
        <f t="shared" si="0"/>
        <v>524</v>
      </c>
      <c r="S9" s="5"/>
      <c r="T9" s="5"/>
      <c r="Y9" s="25">
        <v>719</v>
      </c>
      <c r="Z9" s="25">
        <v>0</v>
      </c>
      <c r="AA9">
        <f t="shared" si="1"/>
        <v>719</v>
      </c>
      <c r="AB9">
        <f t="shared" si="2"/>
        <v>0</v>
      </c>
    </row>
    <row r="10" spans="1:28">
      <c r="A10" s="5" t="s">
        <v>158</v>
      </c>
      <c r="B10">
        <f>VLOOKUP(C10,районы,2,0)</f>
        <v>10</v>
      </c>
      <c r="C10" s="12" t="s">
        <v>14</v>
      </c>
      <c r="D10" t="str">
        <f>VLOOKUP(C10,районы,3,0)</f>
        <v xml:space="preserve">Славгородский округ </v>
      </c>
      <c r="L10" s="47">
        <v>858</v>
      </c>
      <c r="M10" s="48">
        <v>949</v>
      </c>
      <c r="N10" s="48">
        <v>610</v>
      </c>
      <c r="O10">
        <f t="shared" si="0"/>
        <v>2417</v>
      </c>
      <c r="S10" s="5"/>
      <c r="T10" s="5"/>
      <c r="Y10" s="25">
        <v>4</v>
      </c>
      <c r="Z10" s="25">
        <v>0</v>
      </c>
      <c r="AA10">
        <f t="shared" si="1"/>
        <v>4</v>
      </c>
      <c r="AB10">
        <f t="shared" si="2"/>
        <v>0</v>
      </c>
    </row>
    <row r="11" spans="1:28">
      <c r="A11" s="5" t="s">
        <v>156</v>
      </c>
      <c r="B11">
        <f>VLOOKUP(C11,районы,2,0)</f>
        <v>11</v>
      </c>
      <c r="C11" s="12" t="s">
        <v>15</v>
      </c>
      <c r="D11" t="str">
        <f>VLOOKUP(C11,районы,3,0)</f>
        <v xml:space="preserve">Алейский округ </v>
      </c>
      <c r="L11" s="47">
        <v>331</v>
      </c>
      <c r="M11" s="48">
        <v>609</v>
      </c>
      <c r="N11" s="48">
        <v>390</v>
      </c>
      <c r="O11">
        <f t="shared" si="0"/>
        <v>1330</v>
      </c>
      <c r="S11" s="5"/>
      <c r="T11" s="5"/>
      <c r="Y11" s="25">
        <v>627</v>
      </c>
      <c r="Z11" s="25">
        <v>0</v>
      </c>
      <c r="AA11">
        <f t="shared" si="1"/>
        <v>627</v>
      </c>
      <c r="AB11">
        <f t="shared" si="2"/>
        <v>0</v>
      </c>
    </row>
    <row r="12" spans="1:28">
      <c r="A12" s="5" t="s">
        <v>144</v>
      </c>
      <c r="B12">
        <f>VLOOKUP(C12,районы,2,0)</f>
        <v>12</v>
      </c>
      <c r="C12" s="12" t="s">
        <v>16</v>
      </c>
      <c r="D12" t="str">
        <f>VLOOKUP(C12,районы,3,0)</f>
        <v xml:space="preserve">Бийский округ </v>
      </c>
      <c r="L12" s="47">
        <v>127</v>
      </c>
      <c r="M12" s="48">
        <v>298</v>
      </c>
      <c r="N12" s="48">
        <v>186</v>
      </c>
      <c r="O12">
        <f t="shared" si="0"/>
        <v>611</v>
      </c>
      <c r="S12" s="5"/>
      <c r="T12" s="5"/>
      <c r="Y12" s="25">
        <v>522</v>
      </c>
      <c r="Z12" s="25">
        <v>452</v>
      </c>
      <c r="AA12">
        <f t="shared" si="1"/>
        <v>522</v>
      </c>
      <c r="AB12">
        <f t="shared" si="2"/>
        <v>0</v>
      </c>
    </row>
    <row r="13" spans="1:28">
      <c r="A13" s="5" t="s">
        <v>134</v>
      </c>
      <c r="B13">
        <f>VLOOKUP(C13,районы,2,0)</f>
        <v>13</v>
      </c>
      <c r="C13" s="12" t="s">
        <v>17</v>
      </c>
      <c r="D13" t="str">
        <f>VLOOKUP(C13,районы,3,0)</f>
        <v xml:space="preserve">Каменский округ </v>
      </c>
      <c r="L13" s="47">
        <v>128</v>
      </c>
      <c r="M13" s="48">
        <v>260</v>
      </c>
      <c r="N13" s="48">
        <v>5</v>
      </c>
      <c r="O13">
        <f t="shared" si="0"/>
        <v>393</v>
      </c>
      <c r="S13" s="5"/>
      <c r="T13" s="5"/>
      <c r="Y13" s="25">
        <v>5</v>
      </c>
      <c r="Z13" s="25">
        <v>0</v>
      </c>
      <c r="AA13">
        <f t="shared" si="1"/>
        <v>5</v>
      </c>
      <c r="AB13">
        <f t="shared" si="2"/>
        <v>0</v>
      </c>
    </row>
    <row r="14" spans="1:28">
      <c r="A14" s="5" t="s">
        <v>145</v>
      </c>
      <c r="B14">
        <f>VLOOKUP(C14,районы,2,0)</f>
        <v>14</v>
      </c>
      <c r="C14" s="12" t="s">
        <v>18</v>
      </c>
      <c r="D14" t="str">
        <f>VLOOKUP(C14,районы,3,0)</f>
        <v xml:space="preserve">Бийский округ </v>
      </c>
      <c r="L14" s="47">
        <v>0</v>
      </c>
      <c r="M14" s="48">
        <v>18</v>
      </c>
      <c r="N14" s="48">
        <v>59</v>
      </c>
      <c r="O14">
        <f t="shared" si="0"/>
        <v>77</v>
      </c>
      <c r="S14" s="5"/>
      <c r="T14" s="5"/>
      <c r="Y14" s="25">
        <v>223</v>
      </c>
      <c r="Z14" s="25">
        <v>0</v>
      </c>
      <c r="AA14">
        <f t="shared" si="1"/>
        <v>223</v>
      </c>
      <c r="AB14">
        <f t="shared" si="2"/>
        <v>0</v>
      </c>
    </row>
    <row r="15" spans="1:28">
      <c r="A15" s="5" t="s">
        <v>105</v>
      </c>
      <c r="B15">
        <f>VLOOKUP(C15,районы,2,0)</f>
        <v>15</v>
      </c>
      <c r="C15" s="12" t="s">
        <v>19</v>
      </c>
      <c r="D15" t="str">
        <f>VLOOKUP(C15,районы,3,0)</f>
        <v xml:space="preserve">Славгородский округ </v>
      </c>
      <c r="L15" s="47">
        <v>32</v>
      </c>
      <c r="M15" s="48">
        <v>68</v>
      </c>
      <c r="N15" s="48">
        <v>319</v>
      </c>
      <c r="O15">
        <f t="shared" si="0"/>
        <v>419</v>
      </c>
      <c r="S15" s="5"/>
      <c r="T15" s="5"/>
      <c r="Y15" s="25">
        <v>434</v>
      </c>
      <c r="Z15" s="25">
        <v>168</v>
      </c>
      <c r="AA15">
        <f t="shared" si="1"/>
        <v>434</v>
      </c>
      <c r="AB15">
        <f t="shared" si="2"/>
        <v>0</v>
      </c>
    </row>
    <row r="16" spans="1:28">
      <c r="A16" s="5" t="s">
        <v>106</v>
      </c>
      <c r="B16">
        <f>VLOOKUP(C16,районы,2,0)</f>
        <v>16</v>
      </c>
      <c r="C16" s="12" t="s">
        <v>20</v>
      </c>
      <c r="D16" t="str">
        <f>VLOOKUP(C16,районы,3,0)</f>
        <v xml:space="preserve">Славгородский округ </v>
      </c>
      <c r="L16" s="47">
        <v>0</v>
      </c>
      <c r="M16" s="48">
        <v>63</v>
      </c>
      <c r="N16" s="48">
        <v>126</v>
      </c>
      <c r="O16">
        <f t="shared" si="0"/>
        <v>189</v>
      </c>
      <c r="S16" s="5"/>
      <c r="T16" s="5"/>
      <c r="Y16" s="25">
        <v>82</v>
      </c>
      <c r="Z16" s="25">
        <v>0</v>
      </c>
      <c r="AA16">
        <f t="shared" si="1"/>
        <v>82</v>
      </c>
      <c r="AB16">
        <f t="shared" si="2"/>
        <v>0</v>
      </c>
    </row>
    <row r="17" spans="1:28">
      <c r="A17" s="5" t="s">
        <v>174</v>
      </c>
      <c r="B17">
        <f>VLOOKUP(C17,районы,2,0)</f>
        <v>17</v>
      </c>
      <c r="C17" s="12" t="s">
        <v>77</v>
      </c>
      <c r="D17" t="str">
        <f>VLOOKUP(C17,районы,3,0)</f>
        <v xml:space="preserve">Бийский округ </v>
      </c>
      <c r="L17" s="47">
        <v>8</v>
      </c>
      <c r="M17" s="48">
        <v>21</v>
      </c>
      <c r="N17" s="48">
        <v>18</v>
      </c>
      <c r="O17">
        <f t="shared" si="0"/>
        <v>47</v>
      </c>
      <c r="S17" s="5"/>
      <c r="T17" s="5"/>
      <c r="Y17" s="25">
        <v>83</v>
      </c>
      <c r="Z17" s="25">
        <v>4</v>
      </c>
      <c r="AA17">
        <f t="shared" si="1"/>
        <v>83</v>
      </c>
      <c r="AB17">
        <f t="shared" si="2"/>
        <v>0</v>
      </c>
    </row>
    <row r="18" spans="1:28">
      <c r="A18" s="5" t="s">
        <v>119</v>
      </c>
      <c r="B18">
        <f>VLOOKUP(C18,районы,2,0)</f>
        <v>18</v>
      </c>
      <c r="C18" s="12" t="s">
        <v>22</v>
      </c>
      <c r="D18" t="str">
        <f>VLOOKUP(C18,районы,3,0)</f>
        <v xml:space="preserve">Рубцовский округ </v>
      </c>
      <c r="L18" s="47">
        <v>2</v>
      </c>
      <c r="M18" s="48">
        <v>10</v>
      </c>
      <c r="N18" s="48">
        <v>27</v>
      </c>
      <c r="O18">
        <f t="shared" si="0"/>
        <v>39</v>
      </c>
      <c r="S18" s="5"/>
      <c r="T18" s="5"/>
      <c r="Y18" s="25">
        <v>271</v>
      </c>
      <c r="Z18" s="25">
        <v>0</v>
      </c>
      <c r="AA18">
        <f t="shared" si="1"/>
        <v>271</v>
      </c>
      <c r="AB18">
        <f t="shared" si="2"/>
        <v>0</v>
      </c>
    </row>
    <row r="19" spans="1:28">
      <c r="A19" s="5" t="s">
        <v>114</v>
      </c>
      <c r="B19">
        <f>VLOOKUP(C19,районы,2,0)</f>
        <v>19</v>
      </c>
      <c r="C19" s="12" t="s">
        <v>23</v>
      </c>
      <c r="D19" t="str">
        <f>VLOOKUP(C19,районы,3,0)</f>
        <v xml:space="preserve">Рубцовский округ </v>
      </c>
      <c r="L19" s="47">
        <v>1</v>
      </c>
      <c r="M19" s="48">
        <v>12</v>
      </c>
      <c r="N19" s="48">
        <v>15</v>
      </c>
      <c r="O19">
        <f t="shared" si="0"/>
        <v>28</v>
      </c>
      <c r="S19" s="5"/>
      <c r="T19" s="5"/>
      <c r="Y19" s="25">
        <v>224</v>
      </c>
      <c r="Z19" s="25">
        <v>0</v>
      </c>
      <c r="AA19">
        <f t="shared" si="1"/>
        <v>224</v>
      </c>
      <c r="AB19">
        <f t="shared" si="2"/>
        <v>0</v>
      </c>
    </row>
    <row r="20" spans="1:28">
      <c r="A20" s="5" t="s">
        <v>141</v>
      </c>
      <c r="B20">
        <f>VLOOKUP(C20,районы,2,0)</f>
        <v>20</v>
      </c>
      <c r="C20" s="12" t="s">
        <v>24</v>
      </c>
      <c r="D20" t="str">
        <f>VLOOKUP(C20,районы,3,0)</f>
        <v xml:space="preserve">Заринский округ </v>
      </c>
      <c r="L20" s="47">
        <v>0</v>
      </c>
      <c r="M20" s="48">
        <v>2</v>
      </c>
      <c r="N20" s="48">
        <v>2</v>
      </c>
      <c r="O20">
        <f t="shared" si="0"/>
        <v>4</v>
      </c>
      <c r="S20" s="5"/>
      <c r="T20" s="5"/>
      <c r="Y20" s="25">
        <v>66</v>
      </c>
      <c r="Z20" s="25">
        <v>0</v>
      </c>
      <c r="AA20">
        <f t="shared" si="1"/>
        <v>66</v>
      </c>
      <c r="AB20">
        <f t="shared" si="2"/>
        <v>0</v>
      </c>
    </row>
    <row r="21" spans="1:28">
      <c r="A21" s="5" t="s">
        <v>128</v>
      </c>
      <c r="B21">
        <f>VLOOKUP(C21,районы,2,0)</f>
        <v>21</v>
      </c>
      <c r="C21" s="12" t="s">
        <v>25</v>
      </c>
      <c r="D21" t="str">
        <f>VLOOKUP(C21,районы,3,0)</f>
        <v xml:space="preserve">Каменский округ </v>
      </c>
      <c r="L21" s="47">
        <v>0</v>
      </c>
      <c r="M21" s="48">
        <v>0</v>
      </c>
      <c r="N21" s="48">
        <v>0</v>
      </c>
      <c r="O21">
        <f t="shared" si="0"/>
        <v>0</v>
      </c>
      <c r="S21" s="5"/>
      <c r="T21" s="5"/>
      <c r="Y21" s="25">
        <v>9</v>
      </c>
      <c r="Z21" s="25">
        <v>52</v>
      </c>
      <c r="AA21">
        <f t="shared" si="1"/>
        <v>9</v>
      </c>
      <c r="AB21">
        <f t="shared" si="2"/>
        <v>0</v>
      </c>
    </row>
    <row r="22" spans="1:28">
      <c r="A22" s="6" t="s">
        <v>142</v>
      </c>
      <c r="B22">
        <f>VLOOKUP(C22,районы,2,0)</f>
        <v>22</v>
      </c>
      <c r="C22" s="12" t="s">
        <v>26</v>
      </c>
      <c r="D22" t="str">
        <f>VLOOKUP(C22,районы,3,0)</f>
        <v xml:space="preserve">Заринский округ </v>
      </c>
      <c r="L22" s="47">
        <v>309</v>
      </c>
      <c r="M22" s="48">
        <v>44</v>
      </c>
      <c r="N22" s="48">
        <v>88</v>
      </c>
      <c r="O22">
        <f t="shared" si="0"/>
        <v>441</v>
      </c>
      <c r="S22" s="5"/>
      <c r="T22" s="5"/>
      <c r="Y22" s="25">
        <v>11</v>
      </c>
      <c r="Z22" s="25">
        <v>0</v>
      </c>
      <c r="AA22">
        <f t="shared" si="1"/>
        <v>11</v>
      </c>
      <c r="AB22">
        <f t="shared" si="2"/>
        <v>0</v>
      </c>
    </row>
    <row r="23" spans="1:28">
      <c r="A23" s="5" t="s">
        <v>138</v>
      </c>
      <c r="B23">
        <f>VLOOKUP(C23,районы,2,0)</f>
        <v>23</v>
      </c>
      <c r="C23" s="12" t="s">
        <v>27</v>
      </c>
      <c r="D23" t="str">
        <f>VLOOKUP(C23,районы,3,0)</f>
        <v xml:space="preserve">Заринский округ </v>
      </c>
      <c r="L23" s="47">
        <v>0</v>
      </c>
      <c r="M23" s="48">
        <v>1</v>
      </c>
      <c r="N23" s="48">
        <v>0</v>
      </c>
      <c r="O23">
        <f t="shared" si="0"/>
        <v>1</v>
      </c>
      <c r="S23" s="5"/>
      <c r="T23" s="5"/>
      <c r="Y23" s="25">
        <v>154</v>
      </c>
      <c r="Z23" s="25">
        <v>0</v>
      </c>
      <c r="AA23">
        <f t="shared" si="1"/>
        <v>154</v>
      </c>
      <c r="AB23">
        <f t="shared" si="2"/>
        <v>0</v>
      </c>
    </row>
    <row r="24" spans="1:28">
      <c r="A24" s="5" t="s">
        <v>118</v>
      </c>
      <c r="B24">
        <f>VLOOKUP(C24,районы,2,0)</f>
        <v>24</v>
      </c>
      <c r="C24" s="12" t="s">
        <v>28</v>
      </c>
      <c r="D24" t="str">
        <f>VLOOKUP(C24,районы,3,0)</f>
        <v xml:space="preserve">Рубцовский округ </v>
      </c>
      <c r="L24" s="47">
        <v>16</v>
      </c>
      <c r="M24" s="48">
        <v>24</v>
      </c>
      <c r="N24" s="48">
        <v>8</v>
      </c>
      <c r="O24">
        <f t="shared" si="0"/>
        <v>48</v>
      </c>
      <c r="S24" s="5"/>
      <c r="T24" s="5"/>
      <c r="Y24" s="25">
        <v>88</v>
      </c>
      <c r="Z24" s="25">
        <v>213</v>
      </c>
      <c r="AA24">
        <f t="shared" si="1"/>
        <v>88</v>
      </c>
      <c r="AB24">
        <f t="shared" si="2"/>
        <v>0</v>
      </c>
    </row>
    <row r="25" spans="1:28">
      <c r="A25" s="5" t="s">
        <v>170</v>
      </c>
      <c r="B25">
        <f>VLOOKUP(C25,районы,2,0)</f>
        <v>25</v>
      </c>
      <c r="C25" s="12" t="s">
        <v>29</v>
      </c>
      <c r="D25" t="str">
        <f>VLOOKUP(C25,районы,3,0)</f>
        <v xml:space="preserve">Бийский округ </v>
      </c>
      <c r="L25" s="47">
        <v>0</v>
      </c>
      <c r="M25" s="48">
        <v>0</v>
      </c>
      <c r="N25" s="48">
        <v>0</v>
      </c>
      <c r="O25">
        <f t="shared" si="0"/>
        <v>0</v>
      </c>
      <c r="S25" s="5"/>
      <c r="T25" s="5"/>
      <c r="Y25" s="25">
        <v>38</v>
      </c>
      <c r="Z25" s="25">
        <v>0</v>
      </c>
      <c r="AA25">
        <f t="shared" si="1"/>
        <v>38</v>
      </c>
      <c r="AB25">
        <f t="shared" si="2"/>
        <v>0</v>
      </c>
    </row>
    <row r="26" spans="1:28">
      <c r="A26" s="5" t="s">
        <v>123</v>
      </c>
      <c r="B26">
        <f>VLOOKUP(C26,районы,2,0)</f>
        <v>26</v>
      </c>
      <c r="C26" s="12" t="s">
        <v>30</v>
      </c>
      <c r="D26" t="str">
        <f>VLOOKUP(C26,районы,3,0)</f>
        <v>Новоалтайский округ</v>
      </c>
      <c r="L26" s="47">
        <v>61</v>
      </c>
      <c r="M26" s="48">
        <v>119</v>
      </c>
      <c r="N26" s="48">
        <v>143</v>
      </c>
      <c r="O26">
        <f t="shared" si="0"/>
        <v>323</v>
      </c>
      <c r="S26" s="5"/>
      <c r="T26" s="5"/>
      <c r="Y26" s="25">
        <v>5</v>
      </c>
      <c r="Z26" s="25">
        <v>58</v>
      </c>
      <c r="AA26">
        <f t="shared" si="1"/>
        <v>5</v>
      </c>
      <c r="AB26">
        <f t="shared" si="2"/>
        <v>0</v>
      </c>
    </row>
    <row r="27" spans="1:28">
      <c r="A27" s="5" t="s">
        <v>133</v>
      </c>
      <c r="B27">
        <f>VLOOKUP(C27,районы,2,0)</f>
        <v>27</v>
      </c>
      <c r="C27" s="12" t="s">
        <v>31</v>
      </c>
      <c r="D27" t="str">
        <f>VLOOKUP(C27,районы,3,0)</f>
        <v xml:space="preserve">Каменский округ </v>
      </c>
      <c r="L27" s="47">
        <v>45</v>
      </c>
      <c r="M27" s="48">
        <v>26</v>
      </c>
      <c r="N27" s="48">
        <v>80</v>
      </c>
      <c r="O27">
        <f t="shared" si="0"/>
        <v>151</v>
      </c>
      <c r="S27" s="5"/>
      <c r="T27" s="5"/>
      <c r="Y27" s="25">
        <v>148</v>
      </c>
      <c r="Z27" s="25">
        <v>0</v>
      </c>
      <c r="AA27">
        <f t="shared" si="1"/>
        <v>148</v>
      </c>
      <c r="AB27">
        <f t="shared" si="2"/>
        <v>0</v>
      </c>
    </row>
    <row r="28" spans="1:28">
      <c r="A28" s="6" t="s">
        <v>109</v>
      </c>
      <c r="B28">
        <f>VLOOKUP(C28,районы,2,0)</f>
        <v>28</v>
      </c>
      <c r="C28" s="12" t="s">
        <v>32</v>
      </c>
      <c r="D28" t="str">
        <f>VLOOKUP(C28,районы,3,0)</f>
        <v xml:space="preserve">Славгородский округ </v>
      </c>
      <c r="L28" s="47">
        <v>2</v>
      </c>
      <c r="M28" s="48">
        <v>20</v>
      </c>
      <c r="N28" s="48">
        <v>45</v>
      </c>
      <c r="O28">
        <f t="shared" si="0"/>
        <v>67</v>
      </c>
      <c r="S28" s="5"/>
      <c r="T28" s="5"/>
      <c r="Y28" s="25">
        <v>178</v>
      </c>
      <c r="Z28" s="25">
        <v>0</v>
      </c>
      <c r="AA28">
        <f t="shared" si="1"/>
        <v>178</v>
      </c>
      <c r="AB28">
        <f t="shared" si="2"/>
        <v>0</v>
      </c>
    </row>
    <row r="29" spans="1:28">
      <c r="A29" s="5" t="s">
        <v>143</v>
      </c>
      <c r="B29">
        <f>VLOOKUP(C29,районы,2,0)</f>
        <v>29</v>
      </c>
      <c r="C29" s="12" t="s">
        <v>33</v>
      </c>
      <c r="D29" t="str">
        <f>VLOOKUP(C29,районы,3,0)</f>
        <v xml:space="preserve">Заринский округ </v>
      </c>
      <c r="L29" s="47">
        <v>740</v>
      </c>
      <c r="M29" s="48">
        <v>256</v>
      </c>
      <c r="N29" s="48">
        <v>147</v>
      </c>
      <c r="O29">
        <f t="shared" si="0"/>
        <v>1143</v>
      </c>
      <c r="S29" s="5"/>
      <c r="T29" s="5"/>
      <c r="Y29" s="25">
        <v>173</v>
      </c>
      <c r="Z29" s="25">
        <v>0</v>
      </c>
      <c r="AA29">
        <f t="shared" si="1"/>
        <v>173</v>
      </c>
      <c r="AB29">
        <f t="shared" si="2"/>
        <v>0</v>
      </c>
    </row>
    <row r="30" spans="1:28">
      <c r="A30" s="5" t="s">
        <v>150</v>
      </c>
      <c r="B30">
        <f>VLOOKUP(C30,районы,2,0)</f>
        <v>30</v>
      </c>
      <c r="C30" s="12" t="s">
        <v>34</v>
      </c>
      <c r="D30" t="str">
        <f>VLOOKUP(C30,районы,3,0)</f>
        <v xml:space="preserve">Бийский округ </v>
      </c>
      <c r="L30" s="47">
        <v>0</v>
      </c>
      <c r="M30" s="48">
        <v>3</v>
      </c>
      <c r="N30" s="48">
        <v>26</v>
      </c>
      <c r="O30">
        <f t="shared" si="0"/>
        <v>29</v>
      </c>
      <c r="S30" s="5"/>
      <c r="T30" s="5"/>
      <c r="Y30" s="25">
        <v>532</v>
      </c>
      <c r="Z30" s="25">
        <v>58</v>
      </c>
      <c r="AA30">
        <f t="shared" si="1"/>
        <v>532</v>
      </c>
      <c r="AB30">
        <f t="shared" si="2"/>
        <v>0</v>
      </c>
    </row>
    <row r="31" spans="1:28">
      <c r="A31" s="5" t="s">
        <v>152</v>
      </c>
      <c r="B31">
        <f>VLOOKUP(C31,районы,2,0)</f>
        <v>31</v>
      </c>
      <c r="C31" s="12" t="s">
        <v>35</v>
      </c>
      <c r="D31" t="str">
        <f>VLOOKUP(C31,районы,3,0)</f>
        <v xml:space="preserve">Алейский округ </v>
      </c>
      <c r="L31" s="47">
        <v>2</v>
      </c>
      <c r="M31" s="48">
        <v>3</v>
      </c>
      <c r="N31" s="48">
        <v>1</v>
      </c>
      <c r="O31">
        <f t="shared" si="0"/>
        <v>6</v>
      </c>
      <c r="S31" s="5"/>
      <c r="T31" s="5"/>
      <c r="Y31" s="25">
        <v>182</v>
      </c>
      <c r="Z31" s="25">
        <v>0</v>
      </c>
      <c r="AA31">
        <f t="shared" si="1"/>
        <v>182</v>
      </c>
      <c r="AB31">
        <f t="shared" si="2"/>
        <v>0</v>
      </c>
    </row>
    <row r="32" spans="1:28">
      <c r="A32" s="5" t="s">
        <v>132</v>
      </c>
      <c r="B32">
        <f>VLOOKUP(C32,районы,2,0)</f>
        <v>32</v>
      </c>
      <c r="C32" t="s">
        <v>36</v>
      </c>
      <c r="D32" t="str">
        <f>VLOOKUP(C32,районы,3,0)</f>
        <v xml:space="preserve">Каменский округ </v>
      </c>
      <c r="L32" s="47">
        <v>0</v>
      </c>
      <c r="M32" s="48">
        <v>0</v>
      </c>
      <c r="N32" s="48">
        <v>0</v>
      </c>
      <c r="O32">
        <f t="shared" si="0"/>
        <v>0</v>
      </c>
      <c r="S32" s="5"/>
      <c r="T32" s="5"/>
      <c r="Y32" s="25">
        <v>61</v>
      </c>
      <c r="Z32" s="25">
        <v>0</v>
      </c>
      <c r="AA32">
        <f t="shared" si="1"/>
        <v>61</v>
      </c>
      <c r="AB32">
        <f t="shared" si="2"/>
        <v>0</v>
      </c>
    </row>
    <row r="33" spans="1:28">
      <c r="A33" s="5" t="s">
        <v>94</v>
      </c>
      <c r="B33">
        <f>VLOOKUP(C33,районы,2,0)</f>
        <v>33</v>
      </c>
      <c r="C33" s="12" t="s">
        <v>37</v>
      </c>
      <c r="D33" t="str">
        <f>VLOOKUP(C33,районы,3,0)</f>
        <v xml:space="preserve">Заринский округ </v>
      </c>
      <c r="L33" s="47">
        <v>4</v>
      </c>
      <c r="M33" s="48">
        <v>9</v>
      </c>
      <c r="N33" s="48">
        <v>7</v>
      </c>
      <c r="O33">
        <f t="shared" si="0"/>
        <v>20</v>
      </c>
      <c r="S33" s="5"/>
      <c r="T33" s="5"/>
      <c r="Y33" s="25">
        <v>160</v>
      </c>
      <c r="Z33" s="25">
        <v>0</v>
      </c>
      <c r="AA33">
        <f t="shared" si="1"/>
        <v>160</v>
      </c>
      <c r="AB33">
        <f t="shared" si="2"/>
        <v>0</v>
      </c>
    </row>
    <row r="34" spans="1:28">
      <c r="A34" s="5" t="s">
        <v>104</v>
      </c>
      <c r="B34">
        <f>VLOOKUP(C34,районы,2,0)</f>
        <v>34</v>
      </c>
      <c r="C34" s="12" t="s">
        <v>38</v>
      </c>
      <c r="D34" t="str">
        <f>VLOOKUP(C34,районы,3,0)</f>
        <v xml:space="preserve">Славгородский округ </v>
      </c>
      <c r="L34" s="47">
        <v>12</v>
      </c>
      <c r="M34" s="48">
        <v>7</v>
      </c>
      <c r="N34" s="48">
        <v>40</v>
      </c>
      <c r="O34">
        <f t="shared" si="0"/>
        <v>59</v>
      </c>
      <c r="S34" s="5"/>
      <c r="T34" s="5"/>
      <c r="Y34" s="25">
        <v>18</v>
      </c>
      <c r="Z34" s="25">
        <v>0</v>
      </c>
      <c r="AA34">
        <f t="shared" si="1"/>
        <v>18</v>
      </c>
      <c r="AB34">
        <f t="shared" si="2"/>
        <v>0</v>
      </c>
    </row>
    <row r="35" spans="1:28">
      <c r="A35" s="5" t="s">
        <v>120</v>
      </c>
      <c r="B35">
        <f>VLOOKUP(C35,районы,2,0)</f>
        <v>35</v>
      </c>
      <c r="C35" t="s">
        <v>39</v>
      </c>
      <c r="D35" t="str">
        <f>VLOOKUP(C35,районы,3,0)</f>
        <v xml:space="preserve">Алейский округ </v>
      </c>
      <c r="L35" s="47">
        <v>8</v>
      </c>
      <c r="M35" s="48">
        <v>60</v>
      </c>
      <c r="N35" s="48">
        <v>33</v>
      </c>
      <c r="O35">
        <f t="shared" si="0"/>
        <v>101</v>
      </c>
      <c r="S35" s="5"/>
      <c r="T35" s="5"/>
      <c r="Y35" s="25">
        <v>152</v>
      </c>
      <c r="Z35" s="25">
        <v>0</v>
      </c>
      <c r="AA35">
        <f t="shared" si="1"/>
        <v>152</v>
      </c>
      <c r="AB35">
        <f t="shared" si="2"/>
        <v>0</v>
      </c>
    </row>
    <row r="36" spans="1:28">
      <c r="A36" s="5" t="s">
        <v>136</v>
      </c>
      <c r="B36">
        <f>VLOOKUP(C36,районы,2,0)</f>
        <v>36</v>
      </c>
      <c r="C36" s="12" t="s">
        <v>40</v>
      </c>
      <c r="D36" t="str">
        <f>VLOOKUP(C36,районы,3,0)</f>
        <v xml:space="preserve">Заринский округ </v>
      </c>
      <c r="L36" s="47">
        <v>9</v>
      </c>
      <c r="M36" s="48">
        <v>12</v>
      </c>
      <c r="N36" s="48">
        <v>34</v>
      </c>
      <c r="O36">
        <f t="shared" si="0"/>
        <v>55</v>
      </c>
      <c r="S36" s="5"/>
      <c r="T36" s="5"/>
      <c r="Y36" s="25">
        <v>0</v>
      </c>
      <c r="Z36" s="25">
        <v>0</v>
      </c>
      <c r="AA36">
        <f t="shared" si="1"/>
        <v>0</v>
      </c>
      <c r="AB36">
        <f t="shared" si="2"/>
        <v>0</v>
      </c>
    </row>
    <row r="37" spans="1:28">
      <c r="A37" s="5" t="s">
        <v>112</v>
      </c>
      <c r="B37">
        <f>VLOOKUP(C37,районы,2,0)</f>
        <v>37</v>
      </c>
      <c r="C37" s="12" t="s">
        <v>41</v>
      </c>
      <c r="D37" t="str">
        <f>VLOOKUP(C37,районы,3,0)</f>
        <v xml:space="preserve">Рубцовский округ </v>
      </c>
      <c r="L37" s="47">
        <v>0</v>
      </c>
      <c r="M37" s="48">
        <v>14</v>
      </c>
      <c r="N37" s="48">
        <v>59</v>
      </c>
      <c r="O37">
        <f t="shared" si="0"/>
        <v>73</v>
      </c>
      <c r="S37" s="5"/>
      <c r="T37" s="5"/>
      <c r="Y37" s="25">
        <v>52</v>
      </c>
      <c r="Z37" s="25">
        <v>0</v>
      </c>
      <c r="AA37">
        <f t="shared" si="1"/>
        <v>52</v>
      </c>
      <c r="AB37">
        <f t="shared" si="2"/>
        <v>0</v>
      </c>
    </row>
    <row r="38" spans="1:28">
      <c r="A38" s="5" t="s">
        <v>130</v>
      </c>
      <c r="B38">
        <f>VLOOKUP(C38,районы,2,0)</f>
        <v>38</v>
      </c>
      <c r="C38" s="12" t="s">
        <v>42</v>
      </c>
      <c r="D38" t="str">
        <f>VLOOKUP(C38,районы,3,0)</f>
        <v xml:space="preserve">Каменский округ </v>
      </c>
      <c r="L38" s="47">
        <v>1</v>
      </c>
      <c r="M38" s="48">
        <v>5</v>
      </c>
      <c r="N38" s="48">
        <v>7</v>
      </c>
      <c r="O38">
        <f t="shared" si="0"/>
        <v>13</v>
      </c>
      <c r="S38" s="5"/>
      <c r="T38" s="5"/>
      <c r="Y38" s="25">
        <v>164</v>
      </c>
      <c r="Z38" s="25">
        <v>0</v>
      </c>
      <c r="AA38">
        <f t="shared" si="1"/>
        <v>164</v>
      </c>
      <c r="AB38">
        <f t="shared" si="2"/>
        <v>0</v>
      </c>
    </row>
    <row r="39" spans="1:28">
      <c r="A39" s="5" t="s">
        <v>115</v>
      </c>
      <c r="B39">
        <f>VLOOKUP(C39,районы,2,0)</f>
        <v>39</v>
      </c>
      <c r="C39" s="12" t="s">
        <v>43</v>
      </c>
      <c r="D39" t="str">
        <f>VLOOKUP(C39,районы,3,0)</f>
        <v xml:space="preserve">Рубцовский округ </v>
      </c>
      <c r="L39" s="47">
        <v>35</v>
      </c>
      <c r="M39" s="48">
        <v>48</v>
      </c>
      <c r="N39" s="48">
        <v>89</v>
      </c>
      <c r="O39">
        <f t="shared" si="0"/>
        <v>172</v>
      </c>
      <c r="S39" s="5"/>
      <c r="T39" s="5"/>
      <c r="Y39" s="25">
        <v>40</v>
      </c>
      <c r="Z39" s="25">
        <v>0</v>
      </c>
      <c r="AA39">
        <f t="shared" si="1"/>
        <v>40</v>
      </c>
      <c r="AB39">
        <f t="shared" si="2"/>
        <v>0</v>
      </c>
    </row>
    <row r="40" spans="1:28">
      <c r="A40" s="31" t="s">
        <v>162</v>
      </c>
      <c r="B40">
        <f>VLOOKUP(C40,районы,2,0)</f>
        <v>40</v>
      </c>
      <c r="C40" s="12" t="s">
        <v>44</v>
      </c>
      <c r="D40" t="str">
        <f>VLOOKUP(C40,районы,3,0)</f>
        <v xml:space="preserve">Славгородский округ </v>
      </c>
      <c r="L40" s="47">
        <v>58</v>
      </c>
      <c r="M40" s="48">
        <v>225</v>
      </c>
      <c r="N40" s="48">
        <v>0</v>
      </c>
      <c r="O40">
        <f t="shared" si="0"/>
        <v>283</v>
      </c>
      <c r="S40" s="5"/>
      <c r="T40" s="5"/>
      <c r="Y40" s="25">
        <v>167</v>
      </c>
      <c r="Z40" s="25">
        <v>48</v>
      </c>
      <c r="AA40">
        <f t="shared" si="1"/>
        <v>167</v>
      </c>
      <c r="AB40">
        <f t="shared" si="2"/>
        <v>0</v>
      </c>
    </row>
    <row r="41" spans="1:28">
      <c r="A41" s="5" t="s">
        <v>129</v>
      </c>
      <c r="B41">
        <f>VLOOKUP(C41,районы,2,0)</f>
        <v>41</v>
      </c>
      <c r="C41" s="12" t="s">
        <v>45</v>
      </c>
      <c r="D41" t="str">
        <f>VLOOKUP(C41,районы,3,0)</f>
        <v xml:space="preserve">Каменский округ </v>
      </c>
      <c r="L41" s="47">
        <v>6</v>
      </c>
      <c r="M41" s="48">
        <v>8</v>
      </c>
      <c r="N41" s="48">
        <v>34</v>
      </c>
      <c r="O41">
        <f t="shared" si="0"/>
        <v>48</v>
      </c>
      <c r="S41" s="5"/>
      <c r="T41" s="5"/>
      <c r="Y41" s="25">
        <v>0</v>
      </c>
      <c r="Z41" s="25">
        <v>325</v>
      </c>
      <c r="AA41">
        <f t="shared" si="1"/>
        <v>0</v>
      </c>
      <c r="AB41">
        <f t="shared" si="2"/>
        <v>0</v>
      </c>
    </row>
    <row r="42" spans="1:28">
      <c r="A42" s="5" t="s">
        <v>121</v>
      </c>
      <c r="B42">
        <f>VLOOKUP(C42,районы,2,0)</f>
        <v>42</v>
      </c>
      <c r="C42" s="12" t="s">
        <v>46</v>
      </c>
      <c r="D42" t="str">
        <f>VLOOKUP(C42,районы,3,0)</f>
        <v>Новоалтайский округ</v>
      </c>
      <c r="L42" s="47">
        <v>23</v>
      </c>
      <c r="M42" s="48">
        <v>6</v>
      </c>
      <c r="N42" s="48">
        <v>39</v>
      </c>
      <c r="O42">
        <f t="shared" si="0"/>
        <v>68</v>
      </c>
      <c r="S42" s="5"/>
      <c r="T42" s="5"/>
      <c r="Y42" s="25">
        <v>37</v>
      </c>
      <c r="Z42" s="25">
        <v>0</v>
      </c>
      <c r="AA42">
        <f t="shared" si="1"/>
        <v>37</v>
      </c>
      <c r="AB42">
        <f t="shared" si="2"/>
        <v>0</v>
      </c>
    </row>
    <row r="43" spans="1:28">
      <c r="A43" s="5" t="s">
        <v>135</v>
      </c>
      <c r="B43">
        <f>VLOOKUP(C43,районы,2,0)</f>
        <v>43</v>
      </c>
      <c r="C43" s="12" t="s">
        <v>47</v>
      </c>
      <c r="D43" t="str">
        <f>VLOOKUP(C43,районы,3,0)</f>
        <v xml:space="preserve">Каменский округ </v>
      </c>
      <c r="L43" s="47">
        <v>180</v>
      </c>
      <c r="M43" s="48">
        <v>48</v>
      </c>
      <c r="N43" s="48">
        <v>17</v>
      </c>
      <c r="O43">
        <f t="shared" si="0"/>
        <v>245</v>
      </c>
      <c r="S43" s="5"/>
      <c r="T43" s="5"/>
      <c r="Y43" s="25">
        <v>26</v>
      </c>
      <c r="Z43" s="25">
        <v>0</v>
      </c>
      <c r="AA43">
        <f t="shared" si="1"/>
        <v>26</v>
      </c>
      <c r="AB43">
        <f t="shared" si="2"/>
        <v>0</v>
      </c>
    </row>
    <row r="44" spans="1:28">
      <c r="A44" s="5" t="s">
        <v>126</v>
      </c>
      <c r="B44">
        <f>VLOOKUP(C44,районы,2,0)</f>
        <v>44</v>
      </c>
      <c r="C44" s="12" t="s">
        <v>48</v>
      </c>
      <c r="D44" t="str">
        <f>VLOOKUP(C44,районы,3,0)</f>
        <v>Новоалтайский округ</v>
      </c>
      <c r="L44" s="47">
        <v>24</v>
      </c>
      <c r="M44" s="48">
        <v>12</v>
      </c>
      <c r="N44" s="48">
        <v>9</v>
      </c>
      <c r="O44">
        <f t="shared" si="0"/>
        <v>45</v>
      </c>
      <c r="S44" s="5"/>
      <c r="T44" s="5"/>
      <c r="Y44" s="25">
        <v>3</v>
      </c>
      <c r="Z44" s="25">
        <v>71</v>
      </c>
      <c r="AA44">
        <f t="shared" si="1"/>
        <v>3</v>
      </c>
      <c r="AB44">
        <f t="shared" si="2"/>
        <v>0</v>
      </c>
    </row>
    <row r="45" spans="1:28">
      <c r="A45" s="5" t="s">
        <v>149</v>
      </c>
      <c r="B45">
        <f>VLOOKUP(C45,районы,2,0)</f>
        <v>45</v>
      </c>
      <c r="C45" s="12" t="s">
        <v>49</v>
      </c>
      <c r="D45" t="str">
        <f>VLOOKUP(C45,районы,3,0)</f>
        <v xml:space="preserve">Бийский округ </v>
      </c>
      <c r="L45" s="47">
        <v>117</v>
      </c>
      <c r="M45" s="48">
        <v>163</v>
      </c>
      <c r="N45" s="48">
        <v>132</v>
      </c>
      <c r="O45">
        <f t="shared" si="0"/>
        <v>412</v>
      </c>
      <c r="S45" s="5"/>
      <c r="T45" s="5"/>
      <c r="Y45" s="25">
        <v>729</v>
      </c>
      <c r="Z45" s="25">
        <v>0</v>
      </c>
      <c r="AA45">
        <f t="shared" si="1"/>
        <v>729</v>
      </c>
      <c r="AB45">
        <f t="shared" si="2"/>
        <v>0</v>
      </c>
    </row>
    <row r="46" spans="1:28">
      <c r="A46" s="5" t="s">
        <v>111</v>
      </c>
      <c r="B46">
        <f>VLOOKUP(C46,районы,2,0)</f>
        <v>46</v>
      </c>
      <c r="C46" s="12" t="s">
        <v>50</v>
      </c>
      <c r="D46" t="str">
        <f>VLOOKUP(C46,районы,3,0)</f>
        <v xml:space="preserve">Рубцовский округ </v>
      </c>
      <c r="L46" s="47">
        <v>2</v>
      </c>
      <c r="M46" s="48">
        <v>37</v>
      </c>
      <c r="N46" s="48">
        <v>34</v>
      </c>
      <c r="O46">
        <f t="shared" si="0"/>
        <v>73</v>
      </c>
      <c r="S46" s="5"/>
      <c r="T46" s="5"/>
      <c r="Y46" s="25">
        <v>42</v>
      </c>
      <c r="Z46" s="25">
        <v>0</v>
      </c>
      <c r="AA46">
        <f t="shared" si="1"/>
        <v>42</v>
      </c>
      <c r="AB46">
        <f t="shared" si="2"/>
        <v>0</v>
      </c>
    </row>
    <row r="47" spans="1:28">
      <c r="A47" s="5" t="s">
        <v>125</v>
      </c>
      <c r="B47">
        <f>VLOOKUP(C47,районы,2,0)</f>
        <v>47</v>
      </c>
      <c r="C47" s="12" t="s">
        <v>51</v>
      </c>
      <c r="D47" t="str">
        <f>VLOOKUP(C47,районы,3,0)</f>
        <v>Новоалтайский округ</v>
      </c>
      <c r="L47" s="47">
        <v>0</v>
      </c>
      <c r="M47" s="48">
        <v>0</v>
      </c>
      <c r="N47" s="48">
        <v>0</v>
      </c>
      <c r="O47">
        <f t="shared" si="0"/>
        <v>0</v>
      </c>
      <c r="S47" s="5"/>
      <c r="T47" s="5"/>
      <c r="Y47" s="25">
        <v>24</v>
      </c>
      <c r="Z47" s="25">
        <v>65</v>
      </c>
      <c r="AA47">
        <f t="shared" si="1"/>
        <v>24</v>
      </c>
      <c r="AB47">
        <f t="shared" si="2"/>
        <v>0</v>
      </c>
    </row>
    <row r="48" spans="1:28">
      <c r="A48" s="5" t="s">
        <v>103</v>
      </c>
      <c r="B48">
        <f>VLOOKUP(C48,районы,2,0)</f>
        <v>48</v>
      </c>
      <c r="C48" s="12" t="s">
        <v>52</v>
      </c>
      <c r="D48" t="str">
        <f>VLOOKUP(C48,районы,3,0)</f>
        <v xml:space="preserve">Славгородский округ </v>
      </c>
      <c r="L48" s="47">
        <v>5</v>
      </c>
      <c r="M48" s="48">
        <v>1</v>
      </c>
      <c r="N48" s="48">
        <v>3</v>
      </c>
      <c r="O48">
        <f t="shared" si="0"/>
        <v>9</v>
      </c>
      <c r="S48" s="5"/>
      <c r="T48" s="5"/>
      <c r="Y48" s="25">
        <v>80</v>
      </c>
      <c r="Z48" s="25">
        <v>0</v>
      </c>
      <c r="AA48">
        <f t="shared" si="1"/>
        <v>80</v>
      </c>
      <c r="AB48">
        <f t="shared" si="2"/>
        <v>0</v>
      </c>
    </row>
    <row r="49" spans="1:28">
      <c r="A49" s="5" t="s">
        <v>127</v>
      </c>
      <c r="B49">
        <f>VLOOKUP(C49,районы,2,0)</f>
        <v>49</v>
      </c>
      <c r="C49" s="12" t="s">
        <v>53</v>
      </c>
      <c r="D49" t="str">
        <f>VLOOKUP(C49,районы,3,0)</f>
        <v xml:space="preserve">Каменский округ </v>
      </c>
      <c r="L49" s="47">
        <v>280</v>
      </c>
      <c r="M49" s="48">
        <v>298</v>
      </c>
      <c r="N49" s="48">
        <v>1275</v>
      </c>
      <c r="O49">
        <f t="shared" si="0"/>
        <v>1853</v>
      </c>
      <c r="S49" s="5"/>
      <c r="T49" s="5"/>
      <c r="Y49" s="25">
        <v>207</v>
      </c>
      <c r="Z49" s="25">
        <v>0</v>
      </c>
      <c r="AA49">
        <f t="shared" si="1"/>
        <v>207</v>
      </c>
      <c r="AB49">
        <f t="shared" si="2"/>
        <v>0</v>
      </c>
    </row>
    <row r="50" spans="1:28">
      <c r="A50" s="5" t="s">
        <v>117</v>
      </c>
      <c r="B50">
        <f>VLOOKUP(C50,районы,2,0)</f>
        <v>50</v>
      </c>
      <c r="C50" s="12" t="s">
        <v>54</v>
      </c>
      <c r="D50" t="str">
        <f>VLOOKUP(C50,районы,3,0)</f>
        <v xml:space="preserve">Рубцовский округ </v>
      </c>
      <c r="L50" s="47">
        <v>160</v>
      </c>
      <c r="M50" s="48">
        <v>31</v>
      </c>
      <c r="N50" s="48">
        <v>44</v>
      </c>
      <c r="O50">
        <f t="shared" si="0"/>
        <v>235</v>
      </c>
      <c r="S50" s="5"/>
      <c r="T50" s="5"/>
      <c r="Y50" s="25">
        <v>81</v>
      </c>
      <c r="Z50" s="25">
        <v>0</v>
      </c>
      <c r="AA50">
        <f t="shared" si="1"/>
        <v>81</v>
      </c>
      <c r="AB50">
        <f t="shared" si="2"/>
        <v>0</v>
      </c>
    </row>
    <row r="51" spans="1:28">
      <c r="A51" s="5" t="s">
        <v>151</v>
      </c>
      <c r="B51">
        <f>VLOOKUP(C51,районы,2,0)</f>
        <v>51</v>
      </c>
      <c r="C51" s="12" t="s">
        <v>55</v>
      </c>
      <c r="D51" t="str">
        <f>VLOOKUP(C51,районы,3,0)</f>
        <v xml:space="preserve">Бийский округ </v>
      </c>
      <c r="L51" s="47">
        <v>94</v>
      </c>
      <c r="M51" s="48">
        <v>45</v>
      </c>
      <c r="N51" s="48">
        <v>6</v>
      </c>
      <c r="O51">
        <f t="shared" si="0"/>
        <v>145</v>
      </c>
      <c r="S51" s="5"/>
      <c r="T51" s="5"/>
      <c r="Y51" s="25">
        <v>135</v>
      </c>
      <c r="Z51" s="25">
        <v>0</v>
      </c>
      <c r="AA51">
        <f t="shared" si="1"/>
        <v>135</v>
      </c>
      <c r="AB51">
        <f t="shared" si="2"/>
        <v>0</v>
      </c>
    </row>
    <row r="52" spans="1:28">
      <c r="A52" s="5" t="s">
        <v>148</v>
      </c>
      <c r="B52">
        <f>VLOOKUP(C52,районы,2,0)</f>
        <v>52</v>
      </c>
      <c r="C52" s="12" t="s">
        <v>56</v>
      </c>
      <c r="D52" t="str">
        <f>VLOOKUP(C52,районы,3,0)</f>
        <v xml:space="preserve">Бийский округ </v>
      </c>
      <c r="L52" s="47">
        <v>44</v>
      </c>
      <c r="M52" s="48">
        <v>267</v>
      </c>
      <c r="N52" s="48">
        <v>100</v>
      </c>
      <c r="O52">
        <f t="shared" si="0"/>
        <v>411</v>
      </c>
      <c r="S52" s="5"/>
      <c r="T52" s="5"/>
      <c r="Y52" s="25">
        <v>17</v>
      </c>
      <c r="Z52" s="25">
        <v>9</v>
      </c>
      <c r="AA52">
        <f t="shared" si="1"/>
        <v>17</v>
      </c>
      <c r="AB52">
        <f t="shared" si="2"/>
        <v>0</v>
      </c>
    </row>
    <row r="53" spans="1:28">
      <c r="A53" s="5" t="s">
        <v>146</v>
      </c>
      <c r="B53">
        <f>VLOOKUP(C53,районы,2,0)</f>
        <v>53</v>
      </c>
      <c r="C53" s="12" t="s">
        <v>57</v>
      </c>
      <c r="D53" t="str">
        <f>VLOOKUP(C53,районы,3,0)</f>
        <v xml:space="preserve">Бийский округ </v>
      </c>
      <c r="L53" s="47">
        <v>6</v>
      </c>
      <c r="M53" s="48">
        <v>24</v>
      </c>
      <c r="N53" s="48">
        <v>2</v>
      </c>
      <c r="O53">
        <f t="shared" si="0"/>
        <v>32</v>
      </c>
      <c r="S53" s="5"/>
      <c r="T53" s="5"/>
      <c r="Y53" s="25">
        <v>41</v>
      </c>
      <c r="Z53" s="25">
        <v>0</v>
      </c>
      <c r="AA53">
        <f t="shared" si="1"/>
        <v>41</v>
      </c>
      <c r="AB53">
        <f t="shared" si="2"/>
        <v>0</v>
      </c>
    </row>
    <row r="54" spans="1:28">
      <c r="A54" s="5" t="s">
        <v>147</v>
      </c>
      <c r="B54">
        <f>VLOOKUP(C54,районы,2,0)</f>
        <v>54</v>
      </c>
      <c r="C54" s="12" t="s">
        <v>58</v>
      </c>
      <c r="D54" t="str">
        <f>VLOOKUP(C54,районы,3,0)</f>
        <v xml:space="preserve">Бийский округ </v>
      </c>
      <c r="L54" s="47">
        <v>27</v>
      </c>
      <c r="M54" s="48">
        <v>9</v>
      </c>
      <c r="N54" s="48">
        <v>0</v>
      </c>
      <c r="O54">
        <f t="shared" si="0"/>
        <v>36</v>
      </c>
      <c r="S54" s="5"/>
      <c r="T54" s="5"/>
      <c r="Y54" s="25">
        <v>102</v>
      </c>
      <c r="Z54" s="25">
        <v>131</v>
      </c>
      <c r="AA54">
        <f t="shared" si="1"/>
        <v>102</v>
      </c>
      <c r="AB54">
        <f t="shared" si="2"/>
        <v>0</v>
      </c>
    </row>
    <row r="55" spans="1:28">
      <c r="A55" s="5" t="s">
        <v>107</v>
      </c>
      <c r="B55">
        <f>VLOOKUP(C55,районы,2,0)</f>
        <v>55</v>
      </c>
      <c r="C55" s="12" t="s">
        <v>59</v>
      </c>
      <c r="D55" t="str">
        <f>VLOOKUP(C55,районы,3,0)</f>
        <v xml:space="preserve">Славгородский округ </v>
      </c>
      <c r="L55" s="47">
        <v>0</v>
      </c>
      <c r="M55" s="48">
        <v>0</v>
      </c>
      <c r="N55" s="48">
        <v>0</v>
      </c>
      <c r="O55">
        <f t="shared" si="0"/>
        <v>0</v>
      </c>
      <c r="S55" s="5"/>
      <c r="T55" s="5"/>
      <c r="Y55" s="25">
        <v>23</v>
      </c>
      <c r="Z55" s="25">
        <v>0</v>
      </c>
      <c r="AA55">
        <f t="shared" si="1"/>
        <v>23</v>
      </c>
      <c r="AB55">
        <f t="shared" si="2"/>
        <v>0</v>
      </c>
    </row>
    <row r="56" spans="1:28">
      <c r="A56" s="5" t="s">
        <v>110</v>
      </c>
      <c r="B56">
        <f>VLOOKUP(C56,районы,2,0)</f>
        <v>56</v>
      </c>
      <c r="C56" s="12" t="s">
        <v>60</v>
      </c>
      <c r="D56" t="str">
        <f>VLOOKUP(C56,районы,3,0)</f>
        <v xml:space="preserve">Славгородский округ </v>
      </c>
      <c r="L56" s="47">
        <v>1</v>
      </c>
      <c r="M56" s="48">
        <v>0</v>
      </c>
      <c r="N56" s="48">
        <v>0</v>
      </c>
      <c r="O56">
        <f t="shared" si="0"/>
        <v>1</v>
      </c>
      <c r="S56" s="5"/>
      <c r="T56" s="5"/>
      <c r="Y56" s="25">
        <v>1056</v>
      </c>
      <c r="Z56" s="25">
        <v>0</v>
      </c>
      <c r="AA56">
        <f t="shared" si="1"/>
        <v>1056</v>
      </c>
      <c r="AB56">
        <f t="shared" si="2"/>
        <v>0</v>
      </c>
    </row>
    <row r="57" spans="1:28">
      <c r="A57" s="5" t="s">
        <v>139</v>
      </c>
      <c r="B57">
        <f>VLOOKUP(C57,районы,2,0)</f>
        <v>57</v>
      </c>
      <c r="C57" s="12" t="s">
        <v>61</v>
      </c>
      <c r="D57" t="str">
        <f>VLOOKUP(C57,районы,3,0)</f>
        <v xml:space="preserve">Заринский округ </v>
      </c>
      <c r="L57" s="47">
        <v>0</v>
      </c>
      <c r="M57" s="48">
        <v>14</v>
      </c>
      <c r="N57" s="48">
        <v>15</v>
      </c>
      <c r="O57">
        <f t="shared" si="0"/>
        <v>29</v>
      </c>
      <c r="S57" s="5"/>
      <c r="T57" s="5"/>
      <c r="Y57" s="25">
        <v>441</v>
      </c>
      <c r="Z57" s="25">
        <v>0</v>
      </c>
      <c r="AA57">
        <f t="shared" si="1"/>
        <v>441</v>
      </c>
      <c r="AB57">
        <f t="shared" si="2"/>
        <v>0</v>
      </c>
    </row>
    <row r="58" spans="1:28">
      <c r="A58" s="5" t="s">
        <v>140</v>
      </c>
      <c r="B58">
        <f>VLOOKUP(C58,районы,2,0)</f>
        <v>58</v>
      </c>
      <c r="C58" s="12" t="s">
        <v>62</v>
      </c>
      <c r="D58" t="str">
        <f>VLOOKUP(C58,районы,3,0)</f>
        <v xml:space="preserve">Заринский округ </v>
      </c>
      <c r="L58" s="47">
        <v>9</v>
      </c>
      <c r="M58" s="48">
        <v>0</v>
      </c>
      <c r="N58" s="48">
        <v>0</v>
      </c>
      <c r="O58">
        <f t="shared" si="0"/>
        <v>9</v>
      </c>
      <c r="S58" s="5"/>
      <c r="T58" s="5"/>
      <c r="Y58" s="25">
        <v>41</v>
      </c>
      <c r="Z58" s="25">
        <v>0</v>
      </c>
      <c r="AA58">
        <f t="shared" si="1"/>
        <v>41</v>
      </c>
      <c r="AB58">
        <f t="shared" si="2"/>
        <v>0</v>
      </c>
    </row>
    <row r="59" spans="1:28">
      <c r="A59" s="5" t="s">
        <v>122</v>
      </c>
      <c r="B59">
        <f>VLOOKUP(C59,районы,2,0)</f>
        <v>59</v>
      </c>
      <c r="C59" s="12" t="s">
        <v>63</v>
      </c>
      <c r="D59" t="str">
        <f>VLOOKUP(C59,районы,3,0)</f>
        <v>Новоалтайский округ</v>
      </c>
      <c r="L59" s="47">
        <v>0</v>
      </c>
      <c r="M59" s="48">
        <v>246</v>
      </c>
      <c r="N59" s="48">
        <v>282</v>
      </c>
      <c r="O59">
        <f t="shared" si="0"/>
        <v>528</v>
      </c>
      <c r="S59" s="5"/>
      <c r="T59" s="5"/>
      <c r="Y59" s="25">
        <v>201</v>
      </c>
      <c r="Z59" s="25">
        <v>0</v>
      </c>
      <c r="AA59">
        <f t="shared" si="1"/>
        <v>201</v>
      </c>
      <c r="AB59">
        <f t="shared" si="2"/>
        <v>0</v>
      </c>
    </row>
    <row r="60" spans="1:28">
      <c r="A60" s="5" t="s">
        <v>116</v>
      </c>
      <c r="B60">
        <f>VLOOKUP(C60,районы,2,0)</f>
        <v>60</v>
      </c>
      <c r="C60" s="12" t="s">
        <v>64</v>
      </c>
      <c r="D60" t="str">
        <f>VLOOKUP(C60,районы,3,0)</f>
        <v xml:space="preserve">Рубцовский округ </v>
      </c>
      <c r="L60" s="47">
        <v>0</v>
      </c>
      <c r="M60" s="48">
        <v>0</v>
      </c>
      <c r="N60" s="48">
        <v>2</v>
      </c>
      <c r="O60">
        <f t="shared" si="0"/>
        <v>2</v>
      </c>
      <c r="S60" s="5"/>
      <c r="T60" s="5"/>
      <c r="Y60" s="25">
        <v>228</v>
      </c>
      <c r="Z60" s="25">
        <v>111</v>
      </c>
      <c r="AA60">
        <f t="shared" si="1"/>
        <v>228</v>
      </c>
      <c r="AB60">
        <f t="shared" si="2"/>
        <v>0</v>
      </c>
    </row>
    <row r="61" spans="1:28">
      <c r="A61" s="5" t="s">
        <v>137</v>
      </c>
      <c r="B61">
        <f>VLOOKUP(C61,районы,2,0)</f>
        <v>61</v>
      </c>
      <c r="C61" s="12" t="s">
        <v>65</v>
      </c>
      <c r="D61" t="str">
        <f>VLOOKUP(C61,районы,3,0)</f>
        <v xml:space="preserve">Заринский округ </v>
      </c>
      <c r="L61" s="47">
        <v>0</v>
      </c>
      <c r="M61" s="48">
        <v>0</v>
      </c>
      <c r="N61" s="48">
        <v>0</v>
      </c>
      <c r="O61">
        <f t="shared" si="0"/>
        <v>0</v>
      </c>
      <c r="S61" s="5"/>
      <c r="T61" s="5"/>
      <c r="Y61" s="25">
        <v>27</v>
      </c>
      <c r="Z61" s="25">
        <v>0</v>
      </c>
      <c r="AA61">
        <f t="shared" si="1"/>
        <v>27</v>
      </c>
      <c r="AB61">
        <f t="shared" si="2"/>
        <v>0</v>
      </c>
    </row>
    <row r="62" spans="1:28">
      <c r="A62" s="5" t="s">
        <v>131</v>
      </c>
      <c r="B62">
        <f>VLOOKUP(C62,районы,2,0)</f>
        <v>62</v>
      </c>
      <c r="C62" s="12" t="s">
        <v>66</v>
      </c>
      <c r="D62" t="str">
        <f>VLOOKUP(C62,районы,3,0)</f>
        <v xml:space="preserve">Каменский округ </v>
      </c>
      <c r="L62" s="47">
        <v>78</v>
      </c>
      <c r="M62" s="48">
        <v>84</v>
      </c>
      <c r="N62" s="48">
        <v>163</v>
      </c>
      <c r="O62">
        <f t="shared" si="0"/>
        <v>325</v>
      </c>
      <c r="S62" s="5"/>
      <c r="T62" s="5"/>
      <c r="Y62" s="25">
        <v>58</v>
      </c>
      <c r="Z62" s="25">
        <v>0</v>
      </c>
      <c r="AA62">
        <f t="shared" si="1"/>
        <v>58</v>
      </c>
      <c r="AB62">
        <f t="shared" si="2"/>
        <v>0</v>
      </c>
    </row>
    <row r="63" spans="1:28">
      <c r="A63" s="5" t="s">
        <v>113</v>
      </c>
      <c r="B63">
        <f>VLOOKUP(C63,районы,2,0)</f>
        <v>63</v>
      </c>
      <c r="C63" s="12" t="s">
        <v>67</v>
      </c>
      <c r="D63" t="str">
        <f>VLOOKUP(C63,районы,3,0)</f>
        <v xml:space="preserve">Рубцовский округ </v>
      </c>
      <c r="L63" s="47">
        <v>132</v>
      </c>
      <c r="M63" s="48">
        <v>56</v>
      </c>
      <c r="N63" s="48">
        <v>22</v>
      </c>
      <c r="O63">
        <f t="shared" si="0"/>
        <v>210</v>
      </c>
      <c r="S63" s="5"/>
      <c r="T63" s="5"/>
      <c r="Y63" s="25">
        <v>63</v>
      </c>
      <c r="Z63" s="25">
        <v>0</v>
      </c>
      <c r="AA63">
        <f t="shared" si="1"/>
        <v>63</v>
      </c>
      <c r="AB63">
        <f t="shared" si="2"/>
        <v>0</v>
      </c>
    </row>
    <row r="64" spans="1:28">
      <c r="A64" s="5" t="s">
        <v>155</v>
      </c>
      <c r="B64">
        <v>64</v>
      </c>
      <c r="C64" s="5" t="s">
        <v>155</v>
      </c>
      <c r="D64" t="s">
        <v>83</v>
      </c>
      <c r="L64" s="47">
        <v>38</v>
      </c>
      <c r="M64" s="48">
        <v>70</v>
      </c>
      <c r="N64" s="48">
        <v>71</v>
      </c>
      <c r="O64">
        <f t="shared" si="0"/>
        <v>179</v>
      </c>
      <c r="S64" s="5"/>
      <c r="T64" s="5"/>
      <c r="Y64" s="25">
        <v>213</v>
      </c>
      <c r="Z64" s="25">
        <v>115</v>
      </c>
      <c r="AA64">
        <f t="shared" si="1"/>
        <v>213</v>
      </c>
      <c r="AB64">
        <f t="shared" si="2"/>
        <v>0</v>
      </c>
    </row>
    <row r="65" spans="1:28">
      <c r="A65" s="5" t="s">
        <v>154</v>
      </c>
      <c r="B65">
        <f>VLOOKUP(C65,районы,2,0)</f>
        <v>65</v>
      </c>
      <c r="C65" s="12" t="s">
        <v>69</v>
      </c>
      <c r="D65" t="str">
        <f>VLOOKUP(C65,районы,3,0)</f>
        <v xml:space="preserve">Алейский округ </v>
      </c>
      <c r="L65" s="47">
        <v>3</v>
      </c>
      <c r="M65" s="48">
        <v>4</v>
      </c>
      <c r="N65" s="48">
        <v>51</v>
      </c>
      <c r="O65">
        <f t="shared" si="0"/>
        <v>58</v>
      </c>
      <c r="S65" s="5"/>
      <c r="T65" s="5"/>
      <c r="Y65" s="25">
        <v>38</v>
      </c>
      <c r="Z65" s="25">
        <v>0</v>
      </c>
      <c r="AA65">
        <f t="shared" si="1"/>
        <v>38</v>
      </c>
      <c r="AB65">
        <f t="shared" si="2"/>
        <v>0</v>
      </c>
    </row>
    <row r="66" spans="1:28">
      <c r="A66" s="5" t="s">
        <v>108</v>
      </c>
      <c r="B66">
        <f>VLOOKUP(C66,районы,2,0)</f>
        <v>66</v>
      </c>
      <c r="C66" s="12" t="s">
        <v>70</v>
      </c>
      <c r="D66" t="str">
        <f>VLOOKUP(C66,районы,3,0)</f>
        <v xml:space="preserve">Славгородский округ </v>
      </c>
      <c r="L66" s="47">
        <v>9</v>
      </c>
      <c r="M66" s="48">
        <v>150</v>
      </c>
      <c r="N66" s="48">
        <v>115</v>
      </c>
      <c r="O66">
        <f t="shared" si="0"/>
        <v>274</v>
      </c>
      <c r="S66" s="5"/>
      <c r="T66" s="5"/>
      <c r="Y66" s="25">
        <v>38</v>
      </c>
      <c r="Z66" s="25">
        <v>0</v>
      </c>
      <c r="AA66">
        <f t="shared" si="1"/>
        <v>38</v>
      </c>
      <c r="AB66">
        <f t="shared" si="2"/>
        <v>0</v>
      </c>
    </row>
    <row r="67" spans="1:28">
      <c r="A67" s="5" t="s">
        <v>169</v>
      </c>
      <c r="B67">
        <f>VLOOKUP(C67,районы,2,0)</f>
        <v>67</v>
      </c>
      <c r="C67" s="12" t="s">
        <v>71</v>
      </c>
      <c r="D67" t="str">
        <f>VLOOKUP(C67,районы,3,0)</f>
        <v xml:space="preserve">Заринский округ </v>
      </c>
      <c r="L67" s="47">
        <v>0</v>
      </c>
      <c r="M67" s="48">
        <v>0</v>
      </c>
      <c r="N67" s="48">
        <v>0</v>
      </c>
      <c r="O67">
        <f t="shared" si="0"/>
        <v>0</v>
      </c>
      <c r="S67" s="5"/>
      <c r="T67" s="5"/>
      <c r="Y67" s="25">
        <v>98</v>
      </c>
      <c r="Z67" s="25">
        <v>0</v>
      </c>
      <c r="AA67">
        <f t="shared" si="1"/>
        <v>98</v>
      </c>
      <c r="AB67">
        <f t="shared" si="2"/>
        <v>0</v>
      </c>
    </row>
    <row r="68" spans="1:28">
      <c r="A68" s="5" t="s">
        <v>157</v>
      </c>
      <c r="B68">
        <f>VLOOKUP(C68,районы,2,0)</f>
        <v>68</v>
      </c>
      <c r="C68" s="12" t="s">
        <v>72</v>
      </c>
      <c r="D68" t="str">
        <f>VLOOKUP(C68,районы,3,0)</f>
        <v xml:space="preserve">Алейский округ </v>
      </c>
      <c r="L68" s="47">
        <v>177</v>
      </c>
      <c r="M68" s="48">
        <v>55</v>
      </c>
      <c r="N68" s="48">
        <v>84</v>
      </c>
      <c r="O68">
        <f t="shared" si="0"/>
        <v>316</v>
      </c>
      <c r="S68" s="5"/>
      <c r="T68" s="5"/>
      <c r="Y68" s="25">
        <v>102</v>
      </c>
      <c r="Z68" s="25">
        <v>0</v>
      </c>
      <c r="AA68">
        <f t="shared" si="1"/>
        <v>102</v>
      </c>
      <c r="AB68">
        <f t="shared" si="2"/>
        <v>0</v>
      </c>
    </row>
    <row r="69" spans="1:28">
      <c r="A69" s="5" t="s">
        <v>124</v>
      </c>
      <c r="B69">
        <f>VLOOKUP(C69,районы,2,0)</f>
        <v>69</v>
      </c>
      <c r="C69" s="12" t="s">
        <v>73</v>
      </c>
      <c r="D69" t="str">
        <f>VLOOKUP(C69,районы,3,0)</f>
        <v>Новоалтайский округ</v>
      </c>
      <c r="L69" s="47">
        <v>12</v>
      </c>
      <c r="M69" s="48">
        <v>12</v>
      </c>
      <c r="N69" s="48">
        <v>3</v>
      </c>
      <c r="O69">
        <f t="shared" ref="O69:O74" si="3">SUM(F69:N69)</f>
        <v>27</v>
      </c>
      <c r="S69" s="5"/>
      <c r="T69" s="5"/>
      <c r="Y69" s="25">
        <v>1686</v>
      </c>
      <c r="Z69" s="25">
        <v>0</v>
      </c>
      <c r="AA69">
        <f t="shared" ref="AA69:AA73" si="4">U69+Y69</f>
        <v>1686</v>
      </c>
      <c r="AB69">
        <f t="shared" ref="AB69:AB73" si="5">U69+W69</f>
        <v>0</v>
      </c>
    </row>
    <row r="70" spans="1:28">
      <c r="A70" s="5" t="s">
        <v>153</v>
      </c>
      <c r="B70">
        <f>VLOOKUP(C70,районы,2,0)</f>
        <v>70</v>
      </c>
      <c r="C70" s="12" t="s">
        <v>74</v>
      </c>
      <c r="D70" t="str">
        <f>VLOOKUP(C70,районы,3,0)</f>
        <v xml:space="preserve">Алейский округ </v>
      </c>
      <c r="L70" s="47">
        <v>16</v>
      </c>
      <c r="M70" s="48">
        <v>2</v>
      </c>
      <c r="N70" s="48">
        <v>15</v>
      </c>
      <c r="O70">
        <f t="shared" si="3"/>
        <v>33</v>
      </c>
      <c r="S70" s="5"/>
      <c r="T70" s="5"/>
      <c r="Y70" s="25">
        <v>41</v>
      </c>
      <c r="Z70" s="25">
        <v>0</v>
      </c>
      <c r="AA70">
        <f t="shared" si="4"/>
        <v>41</v>
      </c>
      <c r="AB70">
        <f t="shared" si="5"/>
        <v>0</v>
      </c>
    </row>
    <row r="71" spans="1:28">
      <c r="B71"/>
      <c r="L71" s="47">
        <v>0</v>
      </c>
      <c r="M71" s="48">
        <v>9</v>
      </c>
      <c r="N71" s="48">
        <v>30</v>
      </c>
      <c r="O71">
        <f t="shared" si="3"/>
        <v>39</v>
      </c>
      <c r="S71" s="5"/>
      <c r="T71" s="5"/>
      <c r="Y71" s="25">
        <v>37</v>
      </c>
      <c r="Z71" s="25">
        <v>0</v>
      </c>
      <c r="AA71">
        <f t="shared" si="4"/>
        <v>37</v>
      </c>
      <c r="AB71">
        <f t="shared" si="5"/>
        <v>0</v>
      </c>
    </row>
    <row r="72" spans="1:28">
      <c r="B72"/>
      <c r="L72" s="47">
        <v>160</v>
      </c>
      <c r="M72" s="48">
        <v>94</v>
      </c>
      <c r="N72" s="48">
        <v>62</v>
      </c>
      <c r="O72">
        <f t="shared" si="3"/>
        <v>316</v>
      </c>
      <c r="S72" s="5"/>
      <c r="T72" s="5"/>
      <c r="Y72" s="25">
        <v>113</v>
      </c>
      <c r="Z72" s="25">
        <v>0</v>
      </c>
      <c r="AA72">
        <f t="shared" si="4"/>
        <v>113</v>
      </c>
      <c r="AB72">
        <f t="shared" si="5"/>
        <v>0</v>
      </c>
    </row>
    <row r="73" spans="1:28">
      <c r="B73"/>
      <c r="L73" s="47">
        <v>7</v>
      </c>
      <c r="M73" s="48">
        <v>15</v>
      </c>
      <c r="N73" s="48">
        <v>5</v>
      </c>
      <c r="O73">
        <f t="shared" si="3"/>
        <v>27</v>
      </c>
      <c r="S73" s="5"/>
      <c r="T73" s="5"/>
      <c r="Y73" s="25">
        <v>565</v>
      </c>
      <c r="Z73" s="25">
        <v>0</v>
      </c>
      <c r="AA73">
        <f t="shared" si="4"/>
        <v>565</v>
      </c>
      <c r="AB73">
        <f t="shared" si="5"/>
        <v>0</v>
      </c>
    </row>
    <row r="74" spans="1:28">
      <c r="B74"/>
      <c r="O74">
        <f t="shared" si="3"/>
        <v>0</v>
      </c>
    </row>
    <row r="75" spans="1:28">
      <c r="B75"/>
    </row>
  </sheetData>
  <mergeCells count="2">
    <mergeCell ref="AA2:AB2"/>
    <mergeCell ref="C1:U1"/>
  </mergeCells>
  <conditionalFormatting sqref="L4:N73">
    <cfRule type="colorScale" priority="1">
      <colorScale>
        <cfvo type="min" val="0"/>
        <cfvo type="max" val="0"/>
        <color rgb="FFFFEF9C"/>
        <color rgb="FF63BE7B"/>
      </colorScale>
    </cfRule>
    <cfRule type="colorScale" priority="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9-Росреестр</vt:lpstr>
      <vt:lpstr>спр_районы</vt:lpstr>
      <vt:lpstr>'9-Росреестр'!Заголовки_для_печати</vt:lpstr>
      <vt:lpstr>'9-Росреестр'!Область_печати</vt:lpstr>
      <vt:lpstr>спр_районы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mfk</dc:creator>
  <cp:lastModifiedBy>mfk</cp:lastModifiedBy>
  <cp:lastPrinted>2014-07-23T02:53:52Z</cp:lastPrinted>
  <dcterms:created xsi:type="dcterms:W3CDTF">2014-07-21T09:29:36Z</dcterms:created>
  <dcterms:modified xsi:type="dcterms:W3CDTF">2014-10-23T13:20:20Z</dcterms:modified>
</cp:coreProperties>
</file>